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530" tabRatio="500" activeTab="0"/>
  </bookViews>
  <sheets>
    <sheet name="Лист1 (2)" sheetId="1" r:id="rId1"/>
  </sheets>
  <definedNames>
    <definedName name="_xlnm.Print_Area" localSheetId="0">'Лист1 (2)'!$A$1:$L$255</definedName>
    <definedName name="_xlnm.Print_Titles" localSheetId="0">'Лист1 (2)'!$7:$8</definedName>
    <definedName name="_xlnm._FilterDatabase" localSheetId="0" hidden="1">'Лист1 (2)'!$A$8:$F$255</definedName>
  </definedNames>
  <calcPr fullCalcOnLoad="1"/>
</workbook>
</file>

<file path=xl/sharedStrings.xml><?xml version="1.0" encoding="utf-8"?>
<sst xmlns="http://schemas.openxmlformats.org/spreadsheetml/2006/main" count="1027" uniqueCount="338">
  <si>
    <t>Приложение5</t>
  </si>
  <si>
    <t>к Решению  Совета депутатов</t>
  </si>
  <si>
    <t>от   22.12.2023              №160-рс</t>
  </si>
  <si>
    <t>Распределение бюджетных ассигнований по целевым статьям (муниципальным  программам Прихолмского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2024 год и плановый период 2025-2026 годов</t>
  </si>
  <si>
    <t>(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</si>
  <si>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</si>
  <si>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</si>
  <si>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</si>
  <si>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</si>
  <si>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</si>
  <si>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2024 год</t>
  </si>
  <si>
    <t>Сумма 
на 2025 год</t>
  </si>
  <si>
    <t>Сумма 
на 2026год</t>
  </si>
  <si>
    <t>1</t>
  </si>
  <si>
    <t>2</t>
  </si>
  <si>
    <t>3</t>
  </si>
  <si>
    <t>4</t>
  </si>
  <si>
    <t>5</t>
  </si>
  <si>
    <t>Муниципальная программа "Социально-экономическое развитие  сельсовета "</t>
  </si>
  <si>
    <t>1500000000</t>
  </si>
  <si>
    <t>Подпрограмма "Защита населения и территории  сельсовета от чрезвычайных ситуаций и стихийных бедствий"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</si>
  <si>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</si>
  <si>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 " </t>
  </si>
  <si>
    <t>1510088510</t>
  </si>
  <si>
    <t>Закупка товаров, работ и услуг для обеспечения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</si>
  <si>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</si>
  <si>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</si>
  <si>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</si>
  <si>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</si>
  <si>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 xml:space="preserve">НАЦИОНАЛЬНАЯ БЕЗОПАСНОСТЬ И ПРАВООХРАНИТЕЛЬНАЯ ДЕЯТЕЛЬНОСТЬ </t>
  </si>
  <si>
    <t>0300</t>
  </si>
  <si>
    <t>7</t>
  </si>
  <si>
    <t xml:space="preserve">Защита населения и территории  от чрезвычайных ситуаций природного и техногенного характера, пожарная безопасность
</t>
  </si>
  <si>
    <t>0310</t>
  </si>
  <si>
    <t>8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</si>
  <si>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" </t>
  </si>
  <si>
    <t>1510088520</t>
  </si>
  <si>
    <t>9</t>
  </si>
  <si>
    <t>10</t>
  </si>
  <si>
    <t>11</t>
  </si>
  <si>
    <t>12</t>
  </si>
  <si>
    <t>Защита населения и территории  от чрезвычайных ситуаций природного и техногенного характера, пожарная безопасность</t>
  </si>
  <si>
    <t>18</t>
  </si>
  <si>
    <t>Расходы за счет средств субсидий для обеспечения первичных мер пожарной безопасности в рамках гос.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</si>
  <si>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1510074120</t>
  </si>
  <si>
    <t>19</t>
  </si>
  <si>
    <t>20</t>
  </si>
  <si>
    <t>21</t>
  </si>
  <si>
    <t>22</t>
  </si>
  <si>
    <t>Обеспечение пожарной безопасности</t>
  </si>
  <si>
    <t>23</t>
  </si>
  <si>
    <t>Расходы бюджета сельсовета на обеспечение первичных мер пожарной безопасности в рамках долевого финансирования.Защита населения  на территории сельсовета от чрезвычайных ситуаций, бедствий, муниципальная программа "Социально-экономическое развитие сельсовета"</t>
  </si>
  <si>
    <t>15100S4120</t>
  </si>
  <si>
    <t>24</t>
  </si>
  <si>
    <t>25</t>
  </si>
  <si>
    <t>26</t>
  </si>
  <si>
    <t>27</t>
  </si>
  <si>
    <t>Расходы за счет средств резервного фонда администрации Минусинского района</t>
  </si>
  <si>
    <t>1930000300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</si>
  <si>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</si>
  <si>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 "</t>
  </si>
  <si>
    <t>119 800,00</t>
  </si>
  <si>
    <t>13</t>
  </si>
  <si>
    <t>Подпрограмма "Благоустройство и поддержка жилищно-коммунального хозяйства"</t>
  </si>
  <si>
    <t>1520000000</t>
  </si>
  <si>
    <t>14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</si>
  <si>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" </t>
  </si>
  <si>
    <t>1520088610</t>
  </si>
  <si>
    <t>15</t>
  </si>
  <si>
    <t>Закупка товаров, работ и услуг для обеспечения государственных (муниципальных) нужд</t>
  </si>
  <si>
    <t>16</t>
  </si>
  <si>
    <t>17</t>
  </si>
  <si>
    <t>Жилищно-коммунальное хозяйство</t>
  </si>
  <si>
    <t>0500</t>
  </si>
  <si>
    <t>Благоустройство</t>
  </si>
  <si>
    <t>0503</t>
  </si>
  <si>
    <r>
      <t>Сбор и вывоз ТКО,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 сельсовета "</t>
    </r>
    <r>
      <rPr>
        <b/>
        <sz val="14"/>
        <color indexed="8"/>
        <rFont val="Times New Roman"/>
        <family val="1"/>
      </rPr>
      <t xml:space="preserve"> </t>
    </r>
  </si>
  <si>
    <t>1520088620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</si>
  <si>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</si>
  <si>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</si>
  <si>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</si>
  <si>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</si>
  <si>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</si>
  <si>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</si>
  <si>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28</t>
  </si>
  <si>
    <t>29</t>
  </si>
  <si>
    <t>30</t>
  </si>
  <si>
    <t>31</t>
  </si>
  <si>
    <t>32</t>
  </si>
  <si>
    <t>33</t>
  </si>
  <si>
    <t>Иные бюджетные ассигнования</t>
  </si>
  <si>
    <t>800</t>
  </si>
  <si>
    <t>34</t>
  </si>
  <si>
    <t xml:space="preserve">Уплата  прочих налогов,сборов и иных платежей </t>
  </si>
  <si>
    <t>850</t>
  </si>
  <si>
    <t>35</t>
  </si>
  <si>
    <t>36</t>
  </si>
  <si>
    <t>37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</si>
  <si>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 сельсовета  " </t>
  </si>
  <si>
    <t>1520088650</t>
  </si>
  <si>
    <t>38</t>
  </si>
  <si>
    <t>39</t>
  </si>
  <si>
    <t>40</t>
  </si>
  <si>
    <t>ЖИЛИЩНО-КОММУНАЛЬНОЕ ХОЗЯЙСТВО</t>
  </si>
  <si>
    <t>41</t>
  </si>
  <si>
    <t>42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</si>
  <si>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сельсовета" </t>
  </si>
  <si>
    <t>1520088640</t>
  </si>
  <si>
    <t>43</t>
  </si>
  <si>
    <t>44</t>
  </si>
  <si>
    <t>45</t>
  </si>
  <si>
    <t>46</t>
  </si>
  <si>
    <t>Коммунальное хозяйство</t>
  </si>
  <si>
    <t>0502</t>
  </si>
  <si>
    <t>57</t>
  </si>
  <si>
    <t>Расходы за счет средств субсидий для реализации проекта по благоустройству территорий поселений в рамках государственной программы "Содействие развитию местного самоуправления"</t>
  </si>
  <si>
    <t>1520077410</t>
  </si>
  <si>
    <t>58</t>
  </si>
  <si>
    <t>59</t>
  </si>
  <si>
    <t>60</t>
  </si>
  <si>
    <t>61</t>
  </si>
  <si>
    <t>15200S7410</t>
  </si>
  <si>
    <t>62</t>
  </si>
  <si>
    <t>Расходы бюджета сельсовета на реализацию проектов по благоустройству территорий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</si>
  <si>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>63</t>
  </si>
  <si>
    <t>64</t>
  </si>
  <si>
    <t>65</t>
  </si>
  <si>
    <t>66</t>
  </si>
  <si>
    <t>52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</si>
  <si>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</si>
  <si>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53</t>
  </si>
  <si>
    <t>54</t>
  </si>
  <si>
    <t>55</t>
  </si>
  <si>
    <t>56</t>
  </si>
  <si>
    <t>47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</si>
  <si>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</si>
  <si>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</si>
  <si>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48</t>
  </si>
  <si>
    <t>49</t>
  </si>
  <si>
    <t>50</t>
  </si>
  <si>
    <t>НАЦИОНАЛЬНАЯ ЭКОНОМИКА</t>
  </si>
  <si>
    <t>0400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</si>
  <si>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</si>
  <si>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1520088670</t>
  </si>
  <si>
    <t>Дорожное хозяйство (дорожные фонды)</t>
  </si>
  <si>
    <t>0409</t>
  </si>
  <si>
    <t>67</t>
  </si>
  <si>
    <t xml:space="preserve">Разработка проектов организации дорожного движения  и схем дислокации дорожных знаков.Благоустройство и поддержка жилищно-комунального хозяйства, муниципальной программы  "Социально-экономическое развитие Прихолмского  сельсовета Минусинског района. " </t>
  </si>
  <si>
    <t>1520088680</t>
  </si>
  <si>
    <t>68</t>
  </si>
  <si>
    <t>69</t>
  </si>
  <si>
    <t>70</t>
  </si>
  <si>
    <t>71</t>
  </si>
  <si>
    <t>72</t>
  </si>
  <si>
    <t>Ремонт системы водоснабжения. Благоустройство и поддержка 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</si>
  <si>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1520088690</t>
  </si>
  <si>
    <t>73</t>
  </si>
  <si>
    <t>74</t>
  </si>
  <si>
    <t>75</t>
  </si>
  <si>
    <t>76</t>
  </si>
  <si>
    <t>77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</si>
  <si>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Прихолмского сельсовета Минусинского района "</t>
  </si>
  <si>
    <t>15200S5080</t>
  </si>
  <si>
    <t>78</t>
  </si>
  <si>
    <t>79</t>
  </si>
  <si>
    <t>51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</si>
  <si>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</si>
  <si>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15200S5090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</si>
  <si>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сельсовета  "</t>
  </si>
  <si>
    <r>
  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сельсовета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"</t>
    </r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</si>
  <si>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</si>
  <si>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 муниципальной программы "Социально-экономическое развитие сельсовета "</t>
  </si>
  <si>
    <t>15203S6410</t>
  </si>
  <si>
    <t>Расходы на реализацию мероприятий,направленных на повышение безопасности дорожного движения за счет средств дорожного фонда Красноярского края. Благоустройство и поддержка жилищно-коммунального хозяйства, муниципальной программы "Социально-экономическое развитие  сельсовета "</t>
  </si>
  <si>
    <t>152R310601</t>
  </si>
  <si>
    <t>Подпрограмма "Поддержка и развитие социальной сферы"</t>
  </si>
  <si>
    <t>1530000000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</si>
  <si>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"  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</si>
  <si>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</si>
  <si>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</si>
  <si>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</si>
  <si>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</si>
  <si>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</si>
  <si>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Социальная политика </t>
  </si>
  <si>
    <t>1000</t>
  </si>
  <si>
    <t>Пенсионное обеспечение</t>
  </si>
  <si>
    <t>1001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</si>
  <si>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 сельсовета "</t>
  </si>
  <si>
    <t>1530088830</t>
  </si>
  <si>
    <t>КУЛЬТУРА, КИНЕМАТОГРАФИЯ</t>
  </si>
  <si>
    <t>0800</t>
  </si>
  <si>
    <t>Культура</t>
  </si>
  <si>
    <t>0801</t>
  </si>
  <si>
    <t>Подпрограмма "Управление муниципальными финансами  сельсовета"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</si>
  <si>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</si>
  <si>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</si>
  <si>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</si>
  <si>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</si>
  <si>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</si>
  <si>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</si>
  <si>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</si>
  <si>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ОБЩЕГО ХАРАКТЕРА БЮДЖЕТАМ БЮДЖЕТНОЙ СИСТЕМЫ РФ</t>
  </si>
  <si>
    <t>1400</t>
  </si>
  <si>
    <t>Прочие межбюджетные трансферты общего характера</t>
  </si>
  <si>
    <t>1403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</si>
  <si>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Прихолмского сельсовета Минусинского района "</t>
  </si>
  <si>
    <t>1540088910</t>
  </si>
  <si>
    <t>Национальная экономика</t>
  </si>
  <si>
    <t>Другие вопросы в области национальной экономики</t>
  </si>
  <si>
    <t>0412</t>
  </si>
  <si>
    <t>124</t>
  </si>
  <si>
    <t>Предоставление прочих межбюджетных трансфертов бюджету муниципального района общего характера.Управление муниципальными финансами сельсовета,муниципальной программа "Социально-экономическое развитие сельсовета"</t>
  </si>
  <si>
    <t>1540086220</t>
  </si>
  <si>
    <t>125</t>
  </si>
  <si>
    <t>126</t>
  </si>
  <si>
    <t>127</t>
  </si>
  <si>
    <t>128</t>
  </si>
  <si>
    <t>Подпрограмма "Профилактика терроризма и экстремизма на территории  сельсовета"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</si>
  <si>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</si>
  <si>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сельсовета "</t>
  </si>
  <si>
    <t>1550089000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</si>
  <si>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</si>
  <si>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</si>
  <si>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0314</t>
  </si>
  <si>
    <t>140</t>
  </si>
  <si>
    <t>Подпрограмма "Организация мест накопления твердых коммунальных отходов на территории сельсовета"</t>
  </si>
  <si>
    <t>15600S4630</t>
  </si>
  <si>
    <t>141</t>
  </si>
  <si>
    <t>Расходы на организацию (строительство) мест(площадок)  накопления отходов потребления и приобретение контейнерного оборудования .Организация мест накопления твердых коммунальных отходов на территории сельсовета, муниципальной программы Социально-экономическое развитие Прихолмского сельсовета Минусинского района"</t>
  </si>
  <si>
    <t>142</t>
  </si>
  <si>
    <t>143</t>
  </si>
  <si>
    <t>144</t>
  </si>
  <si>
    <t>Охрана окружающей среды</t>
  </si>
  <si>
    <t>0600</t>
  </si>
  <si>
    <t>145</t>
  </si>
  <si>
    <t>Другие вопросы в области охраны окружающей среды</t>
  </si>
  <si>
    <t>0605</t>
  </si>
  <si>
    <t>80</t>
  </si>
  <si>
    <t>Непрограммные расходы  сельсовета</t>
  </si>
  <si>
    <t>1900000000</t>
  </si>
  <si>
    <t>81</t>
  </si>
  <si>
    <t>Функционирование администрации сельсовета в рамках непрограммных расходов сельсовета</t>
  </si>
  <si>
    <t>1920000000</t>
  </si>
  <si>
    <t>82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</si>
  <si>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</si>
  <si>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</si>
  <si>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83</t>
  </si>
  <si>
    <t>84</t>
  </si>
  <si>
    <t>85</t>
  </si>
  <si>
    <t xml:space="preserve">ОБЩЕГОСУДАРСТВЕННЫЕ ВОПРОСЫ </t>
  </si>
  <si>
    <t>0100</t>
  </si>
  <si>
    <t>86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</si>
  <si>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</si>
  <si>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</si>
  <si>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87</t>
  </si>
  <si>
    <t>88</t>
  </si>
  <si>
    <t>89</t>
  </si>
  <si>
    <t>90</t>
  </si>
  <si>
    <t>91</t>
  </si>
  <si>
    <t>92</t>
  </si>
  <si>
    <t>Уплата прочих налогов , сборов и иных платежей</t>
  </si>
  <si>
    <t>93</t>
  </si>
  <si>
    <t>94</t>
  </si>
  <si>
    <t>95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</si>
  <si>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</si>
  <si>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</si>
  <si>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96</t>
  </si>
  <si>
    <t>97</t>
  </si>
  <si>
    <t>98</t>
  </si>
  <si>
    <t>99</t>
  </si>
  <si>
    <t>Расходы на выплату премий муниципальным служащим в рамках непрограммных расходов сельсовета</t>
  </si>
  <si>
    <t>1920000888</t>
  </si>
  <si>
    <t>101</t>
  </si>
  <si>
    <t>102</t>
  </si>
  <si>
    <t>Функционирование Правительства Российской Федерации, высших исполнительных органов   субъектов Российской Федерации, местных администраций</t>
  </si>
  <si>
    <t>103</t>
  </si>
  <si>
    <t>Глава муниципального образования в рамках непрограмных расходов сельсовета</t>
  </si>
  <si>
    <t>1920000200</t>
  </si>
  <si>
    <t>104</t>
  </si>
  <si>
    <t>105</t>
  </si>
  <si>
    <t>106</t>
  </si>
  <si>
    <t>107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</si>
  <si>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</si>
  <si>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</si>
  <si>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108</t>
  </si>
  <si>
    <t>Резервные фонды в рамках непрограммных расходов сельсовета</t>
  </si>
  <si>
    <t>1930000000</t>
  </si>
  <si>
    <t>109</t>
  </si>
  <si>
    <t>Расходы за счет средств администрации сельсовета  в рамках непрограммных расходов  сельсовета</t>
  </si>
  <si>
    <t>1930000200</t>
  </si>
  <si>
    <t>110</t>
  </si>
  <si>
    <t>111</t>
  </si>
  <si>
    <t>Резервные средства</t>
  </si>
  <si>
    <t>870</t>
  </si>
  <si>
    <t>112</t>
  </si>
  <si>
    <t>113</t>
  </si>
  <si>
    <t>Резервные фонды</t>
  </si>
  <si>
    <t>0111</t>
  </si>
  <si>
    <t>114</t>
  </si>
  <si>
    <t>Прочие мероприятия в рамках непрограммных расходов сельсовета</t>
  </si>
  <si>
    <t>1940000000</t>
  </si>
  <si>
    <t>115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</si>
  <si>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</si>
  <si>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</si>
  <si>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116</t>
  </si>
  <si>
    <t>117</t>
  </si>
  <si>
    <t>118</t>
  </si>
  <si>
    <t>119</t>
  </si>
  <si>
    <t>Другие общегосударственные вопросы</t>
  </si>
  <si>
    <t>0113</t>
  </si>
  <si>
    <t>121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</si>
  <si>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</si>
  <si>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</si>
  <si>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122</t>
  </si>
  <si>
    <t>123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</si>
  <si>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</si>
  <si>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</si>
  <si>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</si>
  <si>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</si>
  <si>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НАЦИОНАЛЬНАЯ ОБОРОНА</t>
  </si>
  <si>
    <t>0200</t>
  </si>
  <si>
    <t>129</t>
  </si>
  <si>
    <t>Мобилизационная и вневойсковая подготовка</t>
  </si>
  <si>
    <t>0203</t>
  </si>
  <si>
    <t>130</t>
  </si>
  <si>
    <t>131</t>
  </si>
  <si>
    <t>132</t>
  </si>
  <si>
    <t>133</t>
  </si>
  <si>
    <t>134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</si>
  <si>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</si>
  <si>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</si>
  <si>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135</t>
  </si>
  <si>
    <t>136</t>
  </si>
  <si>
    <t>137</t>
  </si>
  <si>
    <t>138</t>
  </si>
  <si>
    <t>139</t>
  </si>
  <si>
    <t>Условно-утвержденные расходы</t>
  </si>
  <si>
    <t>ВСЕГО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</si>
</sst>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"/>
  </numFmts>
  <fonts count="56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ill="0" applyBorder="0" applyAlignment="0" applyProtection="0"/>
    <xf numFmtId="177" fontId="13" fillId="0" borderId="0" applyFill="0" applyBorder="0" applyAlignment="0" applyProtection="0"/>
    <xf numFmtId="9" fontId="13" fillId="0" borderId="0" applyFill="0" applyBorder="0" applyAlignment="0" applyProtection="0"/>
    <xf numFmtId="178" fontId="13" fillId="0" borderId="0" applyFill="0" applyBorder="0" applyAlignment="0" applyProtection="0"/>
    <xf numFmtId="179" fontId="13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67" applyFont="1" applyFill="1" applyAlignment="1">
      <alignment horizontal="right"/>
      <protection/>
    </xf>
    <xf numFmtId="0" fontId="4" fillId="0" borderId="0" xfId="68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justify" vertical="top" wrapText="1"/>
    </xf>
    <xf numFmtId="4" fontId="10" fillId="33" borderId="9" xfId="0" applyNumberFormat="1" applyFont="1" applyFill="1" applyBorder="1" applyAlignment="1">
      <alignment vertical="top" wrapText="1"/>
    </xf>
    <xf numFmtId="2" fontId="6" fillId="33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justify" vertical="top" wrapText="1"/>
    </xf>
    <xf numFmtId="2" fontId="6" fillId="0" borderId="9" xfId="67" applyNumberFormat="1" applyFont="1" applyFill="1" applyBorder="1" applyAlignment="1" applyProtection="1">
      <alignment horizontal="left" vertical="center" wrapText="1"/>
      <protection/>
    </xf>
    <xf numFmtId="2" fontId="11" fillId="33" borderId="9" xfId="0" applyNumberFormat="1" applyFont="1" applyFill="1" applyBorder="1" applyAlignment="1">
      <alignment horizontal="justify" vertical="top" wrapText="1"/>
    </xf>
    <xf numFmtId="2" fontId="55" fillId="34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vertical="top"/>
    </xf>
    <xf numFmtId="2" fontId="10" fillId="0" borderId="9" xfId="0" applyNumberFormat="1" applyFont="1" applyFill="1" applyBorder="1" applyAlignment="1">
      <alignment vertical="top" wrapText="1"/>
    </xf>
    <xf numFmtId="49" fontId="6" fillId="0" borderId="9" xfId="66" applyNumberFormat="1" applyFont="1" applyFill="1" applyBorder="1" applyAlignment="1" applyProtection="1">
      <alignment horizontal="left" vertical="top" wrapText="1"/>
      <protection/>
    </xf>
    <xf numFmtId="49" fontId="6" fillId="0" borderId="11" xfId="66" applyNumberFormat="1" applyFont="1" applyFill="1" applyBorder="1" applyAlignment="1" applyProtection="1">
      <alignment horizontal="left" vertical="top" wrapText="1"/>
      <protection/>
    </xf>
    <xf numFmtId="2" fontId="11" fillId="0" borderId="9" xfId="0" applyNumberFormat="1" applyFont="1" applyFill="1" applyBorder="1" applyAlignment="1">
      <alignment horizontal="left" vertical="top" wrapText="1"/>
    </xf>
    <xf numFmtId="0" fontId="6" fillId="0" borderId="9" xfId="63" applyFont="1" applyFill="1" applyBorder="1" applyAlignment="1">
      <alignment horizontal="justify" vertical="top" wrapText="1"/>
      <protection/>
    </xf>
    <xf numFmtId="2" fontId="10" fillId="0" borderId="9" xfId="0" applyNumberFormat="1" applyFont="1" applyFill="1" applyBorder="1" applyAlignment="1">
      <alignment horizontal="justify" vertical="top" wrapText="1"/>
    </xf>
    <xf numFmtId="2" fontId="10" fillId="0" borderId="9" xfId="0" applyNumberFormat="1" applyFont="1" applyBorder="1" applyAlignment="1">
      <alignment vertical="top" wrapText="1"/>
    </xf>
    <xf numFmtId="49" fontId="6" fillId="0" borderId="12" xfId="66" applyNumberFormat="1" applyFont="1" applyFill="1" applyBorder="1" applyAlignment="1" applyProtection="1">
      <alignment horizontal="left" vertical="top" wrapText="1"/>
      <protection/>
    </xf>
    <xf numFmtId="49" fontId="6" fillId="0" borderId="13" xfId="66" applyNumberFormat="1" applyFont="1" applyFill="1" applyBorder="1" applyAlignment="1" applyProtection="1">
      <alignment horizontal="left" vertical="top" wrapText="1"/>
      <protection/>
    </xf>
    <xf numFmtId="2" fontId="11" fillId="0" borderId="9" xfId="63" applyNumberFormat="1" applyFont="1" applyFill="1" applyBorder="1" applyAlignment="1">
      <alignment vertical="top" wrapText="1"/>
      <protection/>
    </xf>
    <xf numFmtId="49" fontId="10" fillId="0" borderId="9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4" xfId="63"/>
    <cellStyle name="Обычный 2 2" xfId="64"/>
    <cellStyle name="Обычный 3" xfId="65"/>
    <cellStyle name="Обычный_Лист1 (2)" xfId="66"/>
    <cellStyle name="Обычный 2" xfId="67"/>
    <cellStyle name="Обычный_Лист1_1" xfId="68"/>
    <cellStyle name="Стиль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abSelected="1" view="pageBreakPreview" zoomScaleSheetLayoutView="100" workbookViewId="0" topLeftCell="A245">
      <selection activeCell="I200" sqref="I200"/>
    </sheetView>
  </sheetViews>
  <sheetFormatPr defaultColWidth="9.125" defaultRowHeight="12.75"/>
  <cols>
    <col min="1" max="1" width="5.625" style="3" customWidth="1"/>
    <col min="2" max="2" width="54.00390625" style="4" customWidth="1"/>
    <col min="3" max="3" width="17.125" style="5" customWidth="1"/>
    <col min="4" max="4" width="5.75390625" style="5" customWidth="1"/>
    <col min="5" max="5" width="7.625" style="5" customWidth="1"/>
    <col min="6" max="6" width="15.125" style="6" customWidth="1"/>
    <col min="7" max="7" width="9.125" style="7" hidden="1" customWidth="1"/>
    <col min="8" max="8" width="0.37109375" style="7" hidden="1" customWidth="1"/>
    <col min="9" max="9" width="14.625" style="7" customWidth="1"/>
    <col min="10" max="10" width="15.00390625" style="7" customWidth="1"/>
    <col min="11" max="11" width="3.50390625" style="7" customWidth="1"/>
    <col min="12" max="12" width="0.5" style="7" hidden="1" customWidth="1"/>
    <col min="13" max="16384" width="9.125" style="7" customWidth="1"/>
  </cols>
  <sheetData>
    <row r="1" spans="4:6" ht="12.75">
      <c r="D1" s="8"/>
      <c r="F1" s="9" t="s">
        <v>0</v>
      </c>
    </row>
    <row r="2" spans="4:6" ht="12.75">
      <c r="D2" s="8"/>
      <c r="F2" s="10" t="s">
        <v>1</v>
      </c>
    </row>
    <row r="3" ht="12.75">
      <c r="F3" s="11" t="s">
        <v>2</v>
      </c>
    </row>
    <row r="4" spans="4:6" ht="12.75">
      <c r="D4" s="12"/>
      <c r="F4" s="12"/>
    </row>
    <row r="5" spans="1:11" s="1" customFormat="1" ht="81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38"/>
    </row>
    <row r="6" ht="12.75">
      <c r="F6" s="14" t="s">
        <v>4</v>
      </c>
    </row>
    <row r="7" spans="1:11" ht="54.75" customHeight="1">
      <c r="A7" s="15" t="s">
        <v>5</v>
      </c>
      <c r="B7" s="15" t="s">
        <v>6</v>
      </c>
      <c r="C7" s="16" t="s">
        <v>7</v>
      </c>
      <c r="D7" s="16" t="s">
        <v>8</v>
      </c>
      <c r="E7" s="16" t="s">
        <v>9</v>
      </c>
      <c r="F7" s="17" t="s">
        <v>10</v>
      </c>
      <c r="G7" s="18"/>
      <c r="H7" s="18"/>
      <c r="I7" s="39" t="s">
        <v>11</v>
      </c>
      <c r="J7" s="39" t="s">
        <v>12</v>
      </c>
      <c r="K7" s="1"/>
    </row>
    <row r="8" spans="1:10" s="2" customFormat="1" ht="1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/>
      <c r="H8" s="21"/>
      <c r="I8" s="21">
        <v>6</v>
      </c>
      <c r="J8" s="21">
        <v>7</v>
      </c>
    </row>
    <row r="9" spans="1:10" ht="81.75" customHeight="1">
      <c r="A9" s="22" t="s">
        <v>13</v>
      </c>
      <c r="B9" s="23" t="s">
        <v>18</v>
      </c>
      <c r="C9" s="22" t="s">
        <v>19</v>
      </c>
      <c r="D9" s="22"/>
      <c r="E9" s="22"/>
      <c r="F9" s="24">
        <f>F10+F41+F147+F158+F174+F180</f>
        <v>2131088</v>
      </c>
      <c r="G9" s="24" t="e">
        <f>G10+G41+G147+G158</f>
        <v>#REF!</v>
      </c>
      <c r="H9" s="24" t="e">
        <f>H10+H41+H147+H158</f>
        <v>#REF!</v>
      </c>
      <c r="I9" s="24">
        <f>I10+I41+I147+I158</f>
        <v>1733665</v>
      </c>
      <c r="J9" s="24">
        <f>J10+J41+J147+J158</f>
        <v>1736365</v>
      </c>
    </row>
    <row r="10" spans="1:10" ht="73.5" customHeight="1">
      <c r="A10" s="22" t="s">
        <v>14</v>
      </c>
      <c r="B10" s="25" t="s">
        <v>20</v>
      </c>
      <c r="C10" s="22" t="s">
        <v>21</v>
      </c>
      <c r="D10" s="22"/>
      <c r="E10" s="22"/>
      <c r="F10" s="26">
        <f>F11+F16+F36</f>
        <v>2000</v>
      </c>
      <c r="G10" s="27"/>
      <c r="H10" s="27"/>
      <c r="I10" s="40">
        <f>I11+I16</f>
        <v>0</v>
      </c>
      <c r="J10" s="40">
        <f>J11+J16</f>
        <v>0</v>
      </c>
    </row>
    <row r="11" spans="1:10" ht="153" customHeight="1">
      <c r="A11" s="22" t="s">
        <v>15</v>
      </c>
      <c r="B11" s="23" t="s">
        <v>22</v>
      </c>
      <c r="C11" s="22" t="s">
        <v>23</v>
      </c>
      <c r="D11" s="22"/>
      <c r="E11" s="22"/>
      <c r="F11" s="26">
        <f>F12</f>
        <v>1000</v>
      </c>
      <c r="G11" s="27"/>
      <c r="H11" s="27"/>
      <c r="I11" s="40">
        <f aca="true" t="shared" si="0" ref="I11:J14">I12</f>
        <v>0</v>
      </c>
      <c r="J11" s="40">
        <f t="shared" si="0"/>
        <v>0</v>
      </c>
    </row>
    <row r="12" spans="1:10" ht="59.25" customHeight="1">
      <c r="A12" s="22" t="s">
        <v>16</v>
      </c>
      <c r="B12" s="23" t="s">
        <v>24</v>
      </c>
      <c r="C12" s="22" t="s">
        <v>23</v>
      </c>
      <c r="D12" s="22" t="s">
        <v>25</v>
      </c>
      <c r="E12" s="22"/>
      <c r="F12" s="26">
        <f>F13</f>
        <v>1000</v>
      </c>
      <c r="G12" s="27"/>
      <c r="H12" s="27"/>
      <c r="I12" s="40">
        <f t="shared" si="0"/>
        <v>0</v>
      </c>
      <c r="J12" s="40">
        <f t="shared" si="0"/>
        <v>0</v>
      </c>
    </row>
    <row r="13" spans="1:10" ht="57.75" customHeight="1">
      <c r="A13" s="22" t="s">
        <v>17</v>
      </c>
      <c r="B13" s="23" t="s">
        <v>26</v>
      </c>
      <c r="C13" s="22" t="s">
        <v>23</v>
      </c>
      <c r="D13" s="22" t="s">
        <v>27</v>
      </c>
      <c r="E13" s="22"/>
      <c r="F13" s="26">
        <f>F14</f>
        <v>1000</v>
      </c>
      <c r="G13" s="27"/>
      <c r="H13" s="27"/>
      <c r="I13" s="40">
        <f t="shared" si="0"/>
        <v>0</v>
      </c>
      <c r="J13" s="40">
        <f t="shared" si="0"/>
        <v>0</v>
      </c>
    </row>
    <row r="14" spans="1:10" ht="56.25">
      <c r="A14" s="22" t="s">
        <v>28</v>
      </c>
      <c r="B14" s="23" t="s">
        <v>29</v>
      </c>
      <c r="C14" s="22" t="s">
        <v>23</v>
      </c>
      <c r="D14" s="22" t="s">
        <v>27</v>
      </c>
      <c r="E14" s="22" t="s">
        <v>30</v>
      </c>
      <c r="F14" s="26">
        <f>F15</f>
        <v>1000</v>
      </c>
      <c r="G14" s="27"/>
      <c r="H14" s="27"/>
      <c r="I14" s="40">
        <f t="shared" si="0"/>
        <v>0</v>
      </c>
      <c r="J14" s="40">
        <f t="shared" si="0"/>
        <v>0</v>
      </c>
    </row>
    <row r="15" spans="1:10" ht="74.25" customHeight="1">
      <c r="A15" s="22" t="s">
        <v>31</v>
      </c>
      <c r="B15" s="23" t="s">
        <v>32</v>
      </c>
      <c r="C15" s="22" t="s">
        <v>23</v>
      </c>
      <c r="D15" s="22" t="s">
        <v>27</v>
      </c>
      <c r="E15" s="22" t="s">
        <v>33</v>
      </c>
      <c r="F15" s="26">
        <v>1000</v>
      </c>
      <c r="G15" s="27"/>
      <c r="H15" s="27"/>
      <c r="I15" s="40">
        <v>0</v>
      </c>
      <c r="J15" s="40">
        <v>0</v>
      </c>
    </row>
    <row r="16" spans="1:10" ht="147.75" customHeight="1">
      <c r="A16" s="22" t="s">
        <v>34</v>
      </c>
      <c r="B16" s="28" t="s">
        <v>35</v>
      </c>
      <c r="C16" s="22" t="s">
        <v>36</v>
      </c>
      <c r="D16" s="22"/>
      <c r="E16" s="22"/>
      <c r="F16" s="26">
        <f>F17</f>
        <v>1000</v>
      </c>
      <c r="G16" s="27"/>
      <c r="H16" s="27"/>
      <c r="I16" s="40">
        <f aca="true" t="shared" si="1" ref="I16:J19">I17</f>
        <v>0</v>
      </c>
      <c r="J16" s="40">
        <f t="shared" si="1"/>
        <v>0</v>
      </c>
    </row>
    <row r="17" spans="1:10" ht="56.25" customHeight="1">
      <c r="A17" s="22" t="s">
        <v>37</v>
      </c>
      <c r="B17" s="25" t="s">
        <v>24</v>
      </c>
      <c r="C17" s="22" t="s">
        <v>36</v>
      </c>
      <c r="D17" s="22" t="s">
        <v>25</v>
      </c>
      <c r="E17" s="22"/>
      <c r="F17" s="26">
        <f>F18</f>
        <v>1000</v>
      </c>
      <c r="G17" s="27"/>
      <c r="H17" s="27"/>
      <c r="I17" s="40">
        <f t="shared" si="1"/>
        <v>0</v>
      </c>
      <c r="J17" s="40">
        <f t="shared" si="1"/>
        <v>0</v>
      </c>
    </row>
    <row r="18" spans="1:10" ht="56.25" customHeight="1">
      <c r="A18" s="22" t="s">
        <v>38</v>
      </c>
      <c r="B18" s="23" t="s">
        <v>26</v>
      </c>
      <c r="C18" s="22" t="s">
        <v>36</v>
      </c>
      <c r="D18" s="22" t="s">
        <v>27</v>
      </c>
      <c r="E18" s="22"/>
      <c r="F18" s="26">
        <f>F19</f>
        <v>1000</v>
      </c>
      <c r="G18" s="27"/>
      <c r="H18" s="27"/>
      <c r="I18" s="40">
        <v>0</v>
      </c>
      <c r="J18" s="40">
        <v>0</v>
      </c>
    </row>
    <row r="19" spans="1:10" ht="56.25" customHeight="1">
      <c r="A19" s="22" t="s">
        <v>39</v>
      </c>
      <c r="B19" s="23" t="s">
        <v>29</v>
      </c>
      <c r="C19" s="22" t="s">
        <v>36</v>
      </c>
      <c r="D19" s="22" t="s">
        <v>27</v>
      </c>
      <c r="E19" s="22" t="s">
        <v>30</v>
      </c>
      <c r="F19" s="26">
        <f>F20</f>
        <v>1000</v>
      </c>
      <c r="G19" s="27"/>
      <c r="H19" s="27"/>
      <c r="I19" s="40">
        <f t="shared" si="1"/>
        <v>0</v>
      </c>
      <c r="J19" s="40">
        <f t="shared" si="1"/>
        <v>0</v>
      </c>
    </row>
    <row r="20" spans="1:10" ht="126" customHeight="1">
      <c r="A20" s="22" t="s">
        <v>40</v>
      </c>
      <c r="B20" s="23" t="s">
        <v>41</v>
      </c>
      <c r="C20" s="22" t="s">
        <v>36</v>
      </c>
      <c r="D20" s="22" t="s">
        <v>27</v>
      </c>
      <c r="E20" s="22" t="s">
        <v>33</v>
      </c>
      <c r="F20" s="26">
        <v>1000</v>
      </c>
      <c r="G20" s="27"/>
      <c r="H20" s="27"/>
      <c r="I20" s="40">
        <v>0</v>
      </c>
      <c r="J20" s="40">
        <v>0</v>
      </c>
    </row>
    <row r="21" spans="1:10" ht="132.75" customHeight="1" hidden="1">
      <c r="A21" s="22" t="s">
        <v>42</v>
      </c>
      <c r="B21" s="23" t="s">
        <v>43</v>
      </c>
      <c r="C21" s="22" t="s">
        <v>44</v>
      </c>
      <c r="D21" s="22"/>
      <c r="E21" s="22"/>
      <c r="F21" s="26">
        <f>F22</f>
        <v>0</v>
      </c>
      <c r="G21" s="27"/>
      <c r="H21" s="27"/>
      <c r="I21" s="40"/>
      <c r="J21" s="40"/>
    </row>
    <row r="22" spans="1:10" ht="56.25" customHeight="1" hidden="1">
      <c r="A22" s="22" t="s">
        <v>45</v>
      </c>
      <c r="B22" s="23" t="s">
        <v>24</v>
      </c>
      <c r="C22" s="22" t="s">
        <v>44</v>
      </c>
      <c r="D22" s="22" t="s">
        <v>25</v>
      </c>
      <c r="E22" s="22"/>
      <c r="F22" s="26">
        <f>F23</f>
        <v>0</v>
      </c>
      <c r="G22" s="27"/>
      <c r="H22" s="27"/>
      <c r="I22" s="40"/>
      <c r="J22" s="40"/>
    </row>
    <row r="23" spans="1:10" ht="56.25" customHeight="1" hidden="1">
      <c r="A23" s="22" t="s">
        <v>46</v>
      </c>
      <c r="B23" s="23" t="s">
        <v>26</v>
      </c>
      <c r="C23" s="22" t="s">
        <v>44</v>
      </c>
      <c r="D23" s="22" t="s">
        <v>27</v>
      </c>
      <c r="E23" s="22"/>
      <c r="F23" s="26">
        <f>F24</f>
        <v>0</v>
      </c>
      <c r="G23" s="27"/>
      <c r="H23" s="27"/>
      <c r="I23" s="40"/>
      <c r="J23" s="40"/>
    </row>
    <row r="24" spans="1:10" ht="56.25" customHeight="1" hidden="1">
      <c r="A24" s="22" t="s">
        <v>47</v>
      </c>
      <c r="B24" s="23" t="s">
        <v>29</v>
      </c>
      <c r="C24" s="22" t="s">
        <v>44</v>
      </c>
      <c r="D24" s="22" t="s">
        <v>27</v>
      </c>
      <c r="E24" s="22" t="s">
        <v>30</v>
      </c>
      <c r="F24" s="26">
        <f>F25</f>
        <v>0</v>
      </c>
      <c r="G24" s="27"/>
      <c r="H24" s="27"/>
      <c r="I24" s="40"/>
      <c r="J24" s="40"/>
    </row>
    <row r="25" spans="1:10" ht="56.25" customHeight="1" hidden="1">
      <c r="A25" s="22" t="s">
        <v>48</v>
      </c>
      <c r="B25" s="23" t="s">
        <v>49</v>
      </c>
      <c r="C25" s="22" t="s">
        <v>44</v>
      </c>
      <c r="D25" s="22" t="s">
        <v>27</v>
      </c>
      <c r="E25" s="22" t="s">
        <v>33</v>
      </c>
      <c r="F25" s="26">
        <v>0</v>
      </c>
      <c r="G25" s="27"/>
      <c r="H25" s="27"/>
      <c r="I25" s="40"/>
      <c r="J25" s="40"/>
    </row>
    <row r="26" spans="1:10" ht="142.5" customHeight="1" hidden="1">
      <c r="A26" s="22" t="s">
        <v>50</v>
      </c>
      <c r="B26" s="29" t="s">
        <v>51</v>
      </c>
      <c r="C26" s="22" t="s">
        <v>52</v>
      </c>
      <c r="D26" s="22"/>
      <c r="E26" s="22"/>
      <c r="F26" s="26">
        <f>F27</f>
        <v>0</v>
      </c>
      <c r="G26" s="27"/>
      <c r="H26" s="27"/>
      <c r="I26" s="40"/>
      <c r="J26" s="40"/>
    </row>
    <row r="27" spans="1:10" ht="56.25" customHeight="1" hidden="1">
      <c r="A27" s="22" t="s">
        <v>53</v>
      </c>
      <c r="B27" s="23" t="s">
        <v>24</v>
      </c>
      <c r="C27" s="22" t="s">
        <v>52</v>
      </c>
      <c r="D27" s="22" t="s">
        <v>25</v>
      </c>
      <c r="E27" s="22"/>
      <c r="F27" s="26">
        <f>F28</f>
        <v>0</v>
      </c>
      <c r="G27" s="27"/>
      <c r="H27" s="27"/>
      <c r="I27" s="40"/>
      <c r="J27" s="40"/>
    </row>
    <row r="28" spans="1:10" ht="56.25" customHeight="1" hidden="1">
      <c r="A28" s="22" t="s">
        <v>54</v>
      </c>
      <c r="B28" s="23" t="s">
        <v>26</v>
      </c>
      <c r="C28" s="22" t="s">
        <v>52</v>
      </c>
      <c r="D28" s="22" t="s">
        <v>27</v>
      </c>
      <c r="E28" s="22"/>
      <c r="F28" s="26">
        <f>F30</f>
        <v>0</v>
      </c>
      <c r="G28" s="27"/>
      <c r="H28" s="27"/>
      <c r="I28" s="40"/>
      <c r="J28" s="40"/>
    </row>
    <row r="29" spans="1:10" ht="56.25" customHeight="1" hidden="1">
      <c r="A29" s="22" t="s">
        <v>55</v>
      </c>
      <c r="B29" s="23" t="s">
        <v>29</v>
      </c>
      <c r="C29" s="22" t="s">
        <v>52</v>
      </c>
      <c r="D29" s="22" t="s">
        <v>27</v>
      </c>
      <c r="E29" s="22" t="s">
        <v>30</v>
      </c>
      <c r="F29" s="26">
        <f>F30</f>
        <v>0</v>
      </c>
      <c r="G29" s="27"/>
      <c r="H29" s="27"/>
      <c r="I29" s="40"/>
      <c r="J29" s="40"/>
    </row>
    <row r="30" spans="1:10" ht="56.25" customHeight="1" hidden="1">
      <c r="A30" s="22" t="s">
        <v>56</v>
      </c>
      <c r="B30" s="23" t="s">
        <v>49</v>
      </c>
      <c r="C30" s="22" t="s">
        <v>52</v>
      </c>
      <c r="D30" s="22" t="s">
        <v>27</v>
      </c>
      <c r="E30" s="22" t="s">
        <v>33</v>
      </c>
      <c r="F30" s="26">
        <v>0</v>
      </c>
      <c r="G30" s="27"/>
      <c r="H30" s="27"/>
      <c r="I30" s="40"/>
      <c r="J30" s="40"/>
    </row>
    <row r="31" spans="1:10" ht="40.5" customHeight="1" hidden="1">
      <c r="A31" s="22"/>
      <c r="B31" s="23" t="s">
        <v>57</v>
      </c>
      <c r="C31" s="22" t="s">
        <v>58</v>
      </c>
      <c r="D31" s="22"/>
      <c r="E31" s="22"/>
      <c r="F31" s="26">
        <f>F32</f>
        <v>0</v>
      </c>
      <c r="G31" s="27"/>
      <c r="H31" s="27"/>
      <c r="I31" s="40"/>
      <c r="J31" s="40"/>
    </row>
    <row r="32" spans="1:10" ht="56.25" customHeight="1" hidden="1">
      <c r="A32" s="22"/>
      <c r="B32" s="23" t="s">
        <v>24</v>
      </c>
      <c r="C32" s="22" t="s">
        <v>58</v>
      </c>
      <c r="D32" s="22" t="s">
        <v>25</v>
      </c>
      <c r="E32" s="22"/>
      <c r="F32" s="26">
        <f>F33</f>
        <v>0</v>
      </c>
      <c r="G32" s="27"/>
      <c r="H32" s="27"/>
      <c r="I32" s="40"/>
      <c r="J32" s="40"/>
    </row>
    <row r="33" spans="1:10" ht="56.25" customHeight="1" hidden="1">
      <c r="A33" s="22"/>
      <c r="B33" s="23" t="s">
        <v>26</v>
      </c>
      <c r="C33" s="22" t="s">
        <v>58</v>
      </c>
      <c r="D33" s="22" t="s">
        <v>27</v>
      </c>
      <c r="E33" s="22"/>
      <c r="F33" s="26">
        <f>F34</f>
        <v>0</v>
      </c>
      <c r="G33" s="27"/>
      <c r="H33" s="27"/>
      <c r="I33" s="40"/>
      <c r="J33" s="40"/>
    </row>
    <row r="34" spans="1:10" ht="56.25" customHeight="1" hidden="1">
      <c r="A34" s="22"/>
      <c r="B34" s="23" t="s">
        <v>29</v>
      </c>
      <c r="C34" s="22" t="s">
        <v>58</v>
      </c>
      <c r="D34" s="22" t="s">
        <v>27</v>
      </c>
      <c r="E34" s="22" t="s">
        <v>30</v>
      </c>
      <c r="F34" s="26">
        <f>F35</f>
        <v>0</v>
      </c>
      <c r="G34" s="27"/>
      <c r="H34" s="27"/>
      <c r="I34" s="40"/>
      <c r="J34" s="40"/>
    </row>
    <row r="35" spans="1:10" ht="56.25" customHeight="1" hidden="1">
      <c r="A35" s="22"/>
      <c r="B35" s="23" t="s">
        <v>59</v>
      </c>
      <c r="C35" s="22" t="s">
        <v>58</v>
      </c>
      <c r="D35" s="22" t="s">
        <v>27</v>
      </c>
      <c r="E35" s="22" t="s">
        <v>33</v>
      </c>
      <c r="F35" s="26"/>
      <c r="G35" s="27"/>
      <c r="H35" s="27"/>
      <c r="I35" s="40"/>
      <c r="J35" s="40"/>
    </row>
    <row r="36" spans="1:10" ht="56.25" customHeight="1" hidden="1">
      <c r="A36" s="22"/>
      <c r="B36" s="23" t="s">
        <v>60</v>
      </c>
      <c r="C36" s="22" t="s">
        <v>52</v>
      </c>
      <c r="D36" s="22"/>
      <c r="E36" s="22"/>
      <c r="F36" s="26">
        <f>F37</f>
        <v>0</v>
      </c>
      <c r="G36" s="27" t="s">
        <v>61</v>
      </c>
      <c r="H36" s="27" t="s">
        <v>61</v>
      </c>
      <c r="I36" s="40">
        <f>I37</f>
        <v>0</v>
      </c>
      <c r="J36" s="40">
        <f>J37</f>
        <v>0</v>
      </c>
    </row>
    <row r="37" spans="1:10" ht="56.25" customHeight="1" hidden="1">
      <c r="A37" s="22"/>
      <c r="B37" s="23" t="s">
        <v>24</v>
      </c>
      <c r="C37" s="22" t="s">
        <v>52</v>
      </c>
      <c r="D37" s="22" t="s">
        <v>25</v>
      </c>
      <c r="E37" s="22"/>
      <c r="F37" s="26">
        <f>F38</f>
        <v>0</v>
      </c>
      <c r="G37" s="27" t="s">
        <v>61</v>
      </c>
      <c r="H37" s="27" t="s">
        <v>61</v>
      </c>
      <c r="I37" s="40">
        <f>I38</f>
        <v>0</v>
      </c>
      <c r="J37" s="40">
        <f>J38</f>
        <v>0</v>
      </c>
    </row>
    <row r="38" spans="1:10" ht="56.25" customHeight="1" hidden="1">
      <c r="A38" s="22"/>
      <c r="B38" s="23" t="s">
        <v>26</v>
      </c>
      <c r="C38" s="22" t="s">
        <v>52</v>
      </c>
      <c r="D38" s="22" t="s">
        <v>27</v>
      </c>
      <c r="E38" s="22"/>
      <c r="F38" s="26">
        <f>F39</f>
        <v>0</v>
      </c>
      <c r="G38" s="27" t="s">
        <v>61</v>
      </c>
      <c r="H38" s="27" t="s">
        <v>61</v>
      </c>
      <c r="I38" s="40">
        <f>I39</f>
        <v>0</v>
      </c>
      <c r="J38" s="40">
        <f>J39</f>
        <v>0</v>
      </c>
    </row>
    <row r="39" spans="1:10" ht="56.25" customHeight="1" hidden="1">
      <c r="A39" s="22"/>
      <c r="B39" s="23" t="s">
        <v>29</v>
      </c>
      <c r="C39" s="22" t="s">
        <v>52</v>
      </c>
      <c r="D39" s="22" t="s">
        <v>27</v>
      </c>
      <c r="E39" s="22" t="s">
        <v>30</v>
      </c>
      <c r="F39" s="26">
        <f>F40</f>
        <v>0</v>
      </c>
      <c r="G39" s="27" t="s">
        <v>61</v>
      </c>
      <c r="H39" s="27" t="s">
        <v>61</v>
      </c>
      <c r="I39" s="40">
        <f>I40</f>
        <v>0</v>
      </c>
      <c r="J39" s="40">
        <f>J40</f>
        <v>0</v>
      </c>
    </row>
    <row r="40" spans="1:10" ht="56.25" customHeight="1" hidden="1">
      <c r="A40" s="22"/>
      <c r="B40" s="23" t="s">
        <v>41</v>
      </c>
      <c r="C40" s="22" t="s">
        <v>52</v>
      </c>
      <c r="D40" s="22" t="s">
        <v>27</v>
      </c>
      <c r="E40" s="22" t="s">
        <v>33</v>
      </c>
      <c r="F40" s="26">
        <v>0</v>
      </c>
      <c r="G40" s="27" t="s">
        <v>61</v>
      </c>
      <c r="H40" s="27" t="s">
        <v>61</v>
      </c>
      <c r="I40" s="40">
        <v>0</v>
      </c>
      <c r="J40" s="40">
        <v>0</v>
      </c>
    </row>
    <row r="41" spans="1:10" ht="54" customHeight="1">
      <c r="A41" s="22" t="s">
        <v>62</v>
      </c>
      <c r="B41" s="25" t="s">
        <v>63</v>
      </c>
      <c r="C41" s="22" t="s">
        <v>64</v>
      </c>
      <c r="D41" s="22"/>
      <c r="E41" s="22"/>
      <c r="F41" s="26">
        <f>F42+F74+F94+F122+F127+F142+F56+F132+F137+F51+F117</f>
        <v>1616514</v>
      </c>
      <c r="G41" s="26" t="e">
        <f>#REF!+G42+#REF!+#REF!+G74+G89+G94+G98+G108+G113+#REF!+#REF!+#REF!+#REF!+#REF!</f>
        <v>#REF!</v>
      </c>
      <c r="H41" s="26" t="e">
        <f>#REF!+H42+#REF!+#REF!+H74+H89+H94+H98+H108+H113+#REF!+#REF!+#REF!+#REF!+#REF!</f>
        <v>#REF!</v>
      </c>
      <c r="I41" s="26">
        <f>I42+I74+I94+I122+I127+I142+I51+I56</f>
        <v>1285091</v>
      </c>
      <c r="J41" s="26">
        <f>J42+J51+J56+J74+J94</f>
        <v>1287791</v>
      </c>
    </row>
    <row r="42" spans="1:10" ht="93.75" customHeight="1">
      <c r="A42" s="22" t="s">
        <v>65</v>
      </c>
      <c r="B42" s="30" t="s">
        <v>66</v>
      </c>
      <c r="C42" s="22" t="s">
        <v>67</v>
      </c>
      <c r="D42" s="22"/>
      <c r="E42" s="22"/>
      <c r="F42" s="26">
        <f>F43+F47</f>
        <v>280000</v>
      </c>
      <c r="G42" s="27"/>
      <c r="H42" s="27"/>
      <c r="I42" s="40">
        <f>I43+I47</f>
        <v>0</v>
      </c>
      <c r="J42" s="40">
        <f>J43+J47</f>
        <v>0</v>
      </c>
    </row>
    <row r="43" spans="1:10" ht="115.5" customHeight="1" hidden="1">
      <c r="A43" s="22"/>
      <c r="B43" s="23"/>
      <c r="C43" s="22"/>
      <c r="D43" s="22"/>
      <c r="E43" s="22"/>
      <c r="F43" s="26"/>
      <c r="G43" s="27"/>
      <c r="H43" s="27"/>
      <c r="I43" s="40"/>
      <c r="J43" s="40"/>
    </row>
    <row r="44" spans="1:10" ht="37.5" customHeight="1" hidden="1">
      <c r="A44" s="22"/>
      <c r="B44" s="23"/>
      <c r="C44" s="22"/>
      <c r="D44" s="22"/>
      <c r="E44" s="22"/>
      <c r="F44" s="26"/>
      <c r="G44" s="27"/>
      <c r="H44" s="27"/>
      <c r="I44" s="40"/>
      <c r="J44" s="40"/>
    </row>
    <row r="45" spans="1:10" ht="37.5" customHeight="1" hidden="1">
      <c r="A45" s="22"/>
      <c r="B45" s="23"/>
      <c r="C45" s="22"/>
      <c r="D45" s="22"/>
      <c r="E45" s="22"/>
      <c r="F45" s="26"/>
      <c r="G45" s="27"/>
      <c r="H45" s="27"/>
      <c r="I45" s="40"/>
      <c r="J45" s="40"/>
    </row>
    <row r="46" spans="1:10" ht="37.5" customHeight="1" hidden="1">
      <c r="A46" s="22"/>
      <c r="B46" s="23"/>
      <c r="C46" s="22"/>
      <c r="D46" s="22"/>
      <c r="E46" s="22"/>
      <c r="F46" s="26"/>
      <c r="G46" s="27"/>
      <c r="H46" s="27"/>
      <c r="I46" s="26"/>
      <c r="J46" s="26"/>
    </row>
    <row r="47" spans="1:10" ht="55.5" customHeight="1">
      <c r="A47" s="22" t="s">
        <v>68</v>
      </c>
      <c r="B47" s="23" t="s">
        <v>69</v>
      </c>
      <c r="C47" s="22" t="s">
        <v>67</v>
      </c>
      <c r="D47" s="22" t="s">
        <v>25</v>
      </c>
      <c r="E47" s="22"/>
      <c r="F47" s="26">
        <f aca="true" t="shared" si="2" ref="F47:F54">F48</f>
        <v>280000</v>
      </c>
      <c r="G47" s="27"/>
      <c r="H47" s="27"/>
      <c r="I47" s="40">
        <f aca="true" t="shared" si="3" ref="I47:J49">I48</f>
        <v>0</v>
      </c>
      <c r="J47" s="40">
        <f t="shared" si="3"/>
        <v>0</v>
      </c>
    </row>
    <row r="48" spans="1:10" ht="54.75" customHeight="1">
      <c r="A48" s="22" t="s">
        <v>70</v>
      </c>
      <c r="B48" s="23" t="s">
        <v>26</v>
      </c>
      <c r="C48" s="22" t="s">
        <v>67</v>
      </c>
      <c r="D48" s="22" t="s">
        <v>27</v>
      </c>
      <c r="E48" s="22"/>
      <c r="F48" s="26">
        <f t="shared" si="2"/>
        <v>280000</v>
      </c>
      <c r="G48" s="27"/>
      <c r="H48" s="27"/>
      <c r="I48" s="40">
        <f t="shared" si="3"/>
        <v>0</v>
      </c>
      <c r="J48" s="40">
        <f t="shared" si="3"/>
        <v>0</v>
      </c>
    </row>
    <row r="49" spans="1:10" ht="33.75" customHeight="1">
      <c r="A49" s="22" t="s">
        <v>71</v>
      </c>
      <c r="B49" s="23" t="s">
        <v>72</v>
      </c>
      <c r="C49" s="22" t="s">
        <v>67</v>
      </c>
      <c r="D49" s="22" t="s">
        <v>27</v>
      </c>
      <c r="E49" s="22" t="s">
        <v>73</v>
      </c>
      <c r="F49" s="26">
        <f t="shared" si="2"/>
        <v>280000</v>
      </c>
      <c r="G49" s="27"/>
      <c r="H49" s="27"/>
      <c r="I49" s="40">
        <f t="shared" si="3"/>
        <v>0</v>
      </c>
      <c r="J49" s="40">
        <f t="shared" si="3"/>
        <v>0</v>
      </c>
    </row>
    <row r="50" spans="1:10" ht="30.75" customHeight="1">
      <c r="A50" s="22" t="s">
        <v>42</v>
      </c>
      <c r="B50" s="23" t="s">
        <v>74</v>
      </c>
      <c r="C50" s="22" t="s">
        <v>67</v>
      </c>
      <c r="D50" s="22" t="s">
        <v>27</v>
      </c>
      <c r="E50" s="22" t="s">
        <v>75</v>
      </c>
      <c r="F50" s="26">
        <v>280000</v>
      </c>
      <c r="G50" s="27"/>
      <c r="H50" s="27"/>
      <c r="I50" s="40">
        <v>0</v>
      </c>
      <c r="J50" s="40">
        <v>0</v>
      </c>
    </row>
    <row r="51" spans="1:10" ht="135.75" customHeight="1">
      <c r="A51" s="22" t="s">
        <v>45</v>
      </c>
      <c r="B51" s="31" t="s">
        <v>76</v>
      </c>
      <c r="C51" s="32" t="s">
        <v>77</v>
      </c>
      <c r="D51" s="33"/>
      <c r="E51" s="33"/>
      <c r="F51" s="34">
        <f t="shared" si="2"/>
        <v>1000</v>
      </c>
      <c r="G51" s="35"/>
      <c r="H51" s="35"/>
      <c r="I51" s="41">
        <f aca="true" t="shared" si="4" ref="I51:I54">I52</f>
        <v>0</v>
      </c>
      <c r="J51" s="41">
        <f aca="true" t="shared" si="5" ref="J51:J54">J52</f>
        <v>0</v>
      </c>
    </row>
    <row r="52" spans="1:10" ht="55.5" customHeight="1">
      <c r="A52" s="22" t="s">
        <v>46</v>
      </c>
      <c r="B52" s="36" t="s">
        <v>69</v>
      </c>
      <c r="C52" s="32" t="s">
        <v>77</v>
      </c>
      <c r="D52" s="32" t="s">
        <v>25</v>
      </c>
      <c r="E52" s="32"/>
      <c r="F52" s="34">
        <f t="shared" si="2"/>
        <v>1000</v>
      </c>
      <c r="G52" s="35"/>
      <c r="H52" s="35"/>
      <c r="I52" s="41">
        <f t="shared" si="4"/>
        <v>0</v>
      </c>
      <c r="J52" s="41">
        <f t="shared" si="5"/>
        <v>0</v>
      </c>
    </row>
    <row r="53" spans="1:10" ht="57" customHeight="1">
      <c r="A53" s="22" t="s">
        <v>47</v>
      </c>
      <c r="B53" s="36" t="s">
        <v>26</v>
      </c>
      <c r="C53" s="32" t="s">
        <v>77</v>
      </c>
      <c r="D53" s="32" t="s">
        <v>27</v>
      </c>
      <c r="E53" s="32"/>
      <c r="F53" s="34">
        <f t="shared" si="2"/>
        <v>1000</v>
      </c>
      <c r="G53" s="35"/>
      <c r="H53" s="35"/>
      <c r="I53" s="41">
        <f t="shared" si="4"/>
        <v>0</v>
      </c>
      <c r="J53" s="41">
        <f t="shared" si="5"/>
        <v>0</v>
      </c>
    </row>
    <row r="54" spans="1:10" ht="30.75" customHeight="1">
      <c r="A54" s="22" t="s">
        <v>48</v>
      </c>
      <c r="B54" s="36" t="s">
        <v>72</v>
      </c>
      <c r="C54" s="32" t="s">
        <v>77</v>
      </c>
      <c r="D54" s="32" t="s">
        <v>27</v>
      </c>
      <c r="E54" s="32" t="s">
        <v>73</v>
      </c>
      <c r="F54" s="34">
        <f t="shared" si="2"/>
        <v>1000</v>
      </c>
      <c r="G54" s="35"/>
      <c r="H54" s="35"/>
      <c r="I54" s="41">
        <f t="shared" si="4"/>
        <v>0</v>
      </c>
      <c r="J54" s="41">
        <f t="shared" si="5"/>
        <v>0</v>
      </c>
    </row>
    <row r="55" spans="1:10" ht="30.75" customHeight="1">
      <c r="A55" s="22" t="s">
        <v>50</v>
      </c>
      <c r="B55" s="36" t="s">
        <v>74</v>
      </c>
      <c r="C55" s="32" t="s">
        <v>77</v>
      </c>
      <c r="D55" s="32" t="s">
        <v>27</v>
      </c>
      <c r="E55" s="32" t="s">
        <v>75</v>
      </c>
      <c r="F55" s="34">
        <v>1000</v>
      </c>
      <c r="G55" s="35"/>
      <c r="H55" s="35"/>
      <c r="I55" s="41">
        <v>0</v>
      </c>
      <c r="J55" s="41">
        <v>0</v>
      </c>
    </row>
    <row r="56" spans="1:10" ht="115.5" customHeight="1">
      <c r="A56" s="22" t="s">
        <v>53</v>
      </c>
      <c r="B56" s="23" t="s">
        <v>78</v>
      </c>
      <c r="C56" s="22" t="s">
        <v>79</v>
      </c>
      <c r="D56" s="22"/>
      <c r="E56" s="22"/>
      <c r="F56" s="37">
        <f>F57+F61+F65</f>
        <v>1053214</v>
      </c>
      <c r="G56" s="27">
        <v>5000</v>
      </c>
      <c r="H56" s="27">
        <v>5000</v>
      </c>
      <c r="I56" s="40">
        <f>I57</f>
        <v>1015091</v>
      </c>
      <c r="J56" s="40">
        <f>J57</f>
        <v>1015091</v>
      </c>
    </row>
    <row r="57" spans="1:10" ht="115.5" customHeight="1">
      <c r="A57" s="22" t="s">
        <v>54</v>
      </c>
      <c r="B57" s="23" t="s">
        <v>80</v>
      </c>
      <c r="C57" s="22" t="s">
        <v>79</v>
      </c>
      <c r="D57" s="22" t="s">
        <v>81</v>
      </c>
      <c r="E57" s="22"/>
      <c r="F57" s="26">
        <f>F58</f>
        <v>1043214</v>
      </c>
      <c r="G57" s="27"/>
      <c r="H57" s="27"/>
      <c r="I57" s="40">
        <f>I58+N506</f>
        <v>1015091</v>
      </c>
      <c r="J57" s="40">
        <f>J58</f>
        <v>1015091</v>
      </c>
    </row>
    <row r="58" spans="1:10" ht="115.5" customHeight="1">
      <c r="A58" s="22" t="s">
        <v>55</v>
      </c>
      <c r="B58" s="23" t="s">
        <v>82</v>
      </c>
      <c r="C58" s="22" t="s">
        <v>79</v>
      </c>
      <c r="D58" s="22" t="s">
        <v>83</v>
      </c>
      <c r="E58" s="22"/>
      <c r="F58" s="26">
        <f aca="true" t="shared" si="6" ref="F58:J58">F59</f>
        <v>1043214</v>
      </c>
      <c r="G58" s="27"/>
      <c r="H58" s="27"/>
      <c r="I58" s="40">
        <f t="shared" si="6"/>
        <v>1015091</v>
      </c>
      <c r="J58" s="40">
        <f t="shared" si="6"/>
        <v>1015091</v>
      </c>
    </row>
    <row r="59" spans="1:10" ht="115.5" customHeight="1">
      <c r="A59" s="22" t="s">
        <v>56</v>
      </c>
      <c r="B59" s="23" t="s">
        <v>72</v>
      </c>
      <c r="C59" s="22" t="s">
        <v>79</v>
      </c>
      <c r="D59" s="22" t="s">
        <v>83</v>
      </c>
      <c r="E59" s="22" t="s">
        <v>73</v>
      </c>
      <c r="F59" s="26">
        <f aca="true" t="shared" si="7" ref="F59:J59">F60</f>
        <v>1043214</v>
      </c>
      <c r="G59" s="27"/>
      <c r="H59" s="27"/>
      <c r="I59" s="40">
        <f t="shared" si="7"/>
        <v>1015091</v>
      </c>
      <c r="J59" s="40">
        <f t="shared" si="7"/>
        <v>1015091</v>
      </c>
    </row>
    <row r="60" spans="1:10" ht="115.5" customHeight="1">
      <c r="A60" s="22" t="s">
        <v>84</v>
      </c>
      <c r="B60" s="23" t="s">
        <v>74</v>
      </c>
      <c r="C60" s="22" t="s">
        <v>79</v>
      </c>
      <c r="D60" s="22" t="s">
        <v>83</v>
      </c>
      <c r="E60" s="22" t="s">
        <v>75</v>
      </c>
      <c r="F60" s="26">
        <v>1043214</v>
      </c>
      <c r="G60" s="27"/>
      <c r="H60" s="27"/>
      <c r="I60" s="26">
        <v>1015091</v>
      </c>
      <c r="J60" s="26">
        <v>1015091</v>
      </c>
    </row>
    <row r="61" spans="1:10" ht="39" customHeight="1">
      <c r="A61" s="22" t="s">
        <v>85</v>
      </c>
      <c r="B61" s="23" t="s">
        <v>69</v>
      </c>
      <c r="C61" s="22" t="s">
        <v>79</v>
      </c>
      <c r="D61" s="22" t="s">
        <v>25</v>
      </c>
      <c r="E61" s="22"/>
      <c r="F61" s="24">
        <f>F62</f>
        <v>8000</v>
      </c>
      <c r="G61" s="27">
        <v>5000</v>
      </c>
      <c r="H61" s="27">
        <v>5000</v>
      </c>
      <c r="I61" s="40">
        <v>0</v>
      </c>
      <c r="J61" s="40">
        <v>0</v>
      </c>
    </row>
    <row r="62" spans="1:10" ht="39" customHeight="1">
      <c r="A62" s="22" t="s">
        <v>86</v>
      </c>
      <c r="B62" s="23" t="s">
        <v>26</v>
      </c>
      <c r="C62" s="22" t="s">
        <v>79</v>
      </c>
      <c r="D62" s="22" t="s">
        <v>27</v>
      </c>
      <c r="E62" s="22"/>
      <c r="F62" s="24">
        <f>F63</f>
        <v>8000</v>
      </c>
      <c r="G62" s="27">
        <v>5000</v>
      </c>
      <c r="H62" s="27">
        <v>5000</v>
      </c>
      <c r="I62" s="40">
        <v>0</v>
      </c>
      <c r="J62" s="40">
        <v>0</v>
      </c>
    </row>
    <row r="63" spans="1:10" ht="39" customHeight="1">
      <c r="A63" s="22" t="s">
        <v>87</v>
      </c>
      <c r="B63" s="23" t="s">
        <v>72</v>
      </c>
      <c r="C63" s="22" t="s">
        <v>79</v>
      </c>
      <c r="D63" s="22" t="s">
        <v>27</v>
      </c>
      <c r="E63" s="22" t="s">
        <v>73</v>
      </c>
      <c r="F63" s="24">
        <f>F64</f>
        <v>8000</v>
      </c>
      <c r="G63" s="27">
        <v>5000</v>
      </c>
      <c r="H63" s="27">
        <v>5000</v>
      </c>
      <c r="I63" s="40">
        <v>0</v>
      </c>
      <c r="J63" s="40">
        <v>0</v>
      </c>
    </row>
    <row r="64" spans="1:10" ht="39" customHeight="1">
      <c r="A64" s="22" t="s">
        <v>88</v>
      </c>
      <c r="B64" s="23" t="s">
        <v>74</v>
      </c>
      <c r="C64" s="22" t="s">
        <v>79</v>
      </c>
      <c r="D64" s="22" t="s">
        <v>27</v>
      </c>
      <c r="E64" s="22" t="s">
        <v>75</v>
      </c>
      <c r="F64" s="24">
        <v>8000</v>
      </c>
      <c r="G64" s="27">
        <v>5000</v>
      </c>
      <c r="H64" s="27">
        <v>5000</v>
      </c>
      <c r="I64" s="40">
        <v>0</v>
      </c>
      <c r="J64" s="40">
        <v>0</v>
      </c>
    </row>
    <row r="65" spans="1:10" ht="39" customHeight="1">
      <c r="A65" s="22" t="s">
        <v>89</v>
      </c>
      <c r="B65" s="23" t="s">
        <v>90</v>
      </c>
      <c r="C65" s="22" t="s">
        <v>79</v>
      </c>
      <c r="D65" s="22" t="s">
        <v>91</v>
      </c>
      <c r="E65" s="22"/>
      <c r="F65" s="37">
        <f aca="true" t="shared" si="8" ref="F65:J65">F66</f>
        <v>2000</v>
      </c>
      <c r="G65" s="27"/>
      <c r="H65" s="27"/>
      <c r="I65" s="40">
        <f t="shared" si="8"/>
        <v>0</v>
      </c>
      <c r="J65" s="40">
        <f t="shared" si="8"/>
        <v>0</v>
      </c>
    </row>
    <row r="66" spans="1:10" ht="39" customHeight="1">
      <c r="A66" s="22" t="s">
        <v>92</v>
      </c>
      <c r="B66" s="23" t="s">
        <v>93</v>
      </c>
      <c r="C66" s="22" t="s">
        <v>79</v>
      </c>
      <c r="D66" s="22" t="s">
        <v>94</v>
      </c>
      <c r="E66" s="22"/>
      <c r="F66" s="37">
        <f aca="true" t="shared" si="9" ref="F66:J66">F67</f>
        <v>2000</v>
      </c>
      <c r="G66" s="27"/>
      <c r="H66" s="27"/>
      <c r="I66" s="40">
        <f t="shared" si="9"/>
        <v>0</v>
      </c>
      <c r="J66" s="40">
        <f t="shared" si="9"/>
        <v>0</v>
      </c>
    </row>
    <row r="67" spans="1:10" ht="39" customHeight="1">
      <c r="A67" s="22" t="s">
        <v>95</v>
      </c>
      <c r="B67" s="23" t="s">
        <v>72</v>
      </c>
      <c r="C67" s="22" t="s">
        <v>79</v>
      </c>
      <c r="D67" s="22" t="s">
        <v>94</v>
      </c>
      <c r="E67" s="22" t="s">
        <v>73</v>
      </c>
      <c r="F67" s="37">
        <f aca="true" t="shared" si="10" ref="F67:J67">F68</f>
        <v>2000</v>
      </c>
      <c r="G67" s="27"/>
      <c r="H67" s="27"/>
      <c r="I67" s="40">
        <f t="shared" si="10"/>
        <v>0</v>
      </c>
      <c r="J67" s="40">
        <f t="shared" si="10"/>
        <v>0</v>
      </c>
    </row>
    <row r="68" spans="1:10" ht="39" customHeight="1">
      <c r="A68" s="22" t="s">
        <v>96</v>
      </c>
      <c r="B68" s="23" t="s">
        <v>74</v>
      </c>
      <c r="C68" s="22" t="s">
        <v>79</v>
      </c>
      <c r="D68" s="22" t="s">
        <v>94</v>
      </c>
      <c r="E68" s="22" t="s">
        <v>75</v>
      </c>
      <c r="F68" s="37">
        <v>2000</v>
      </c>
      <c r="G68" s="27"/>
      <c r="H68" s="27"/>
      <c r="I68" s="40">
        <v>0</v>
      </c>
      <c r="J68" s="40">
        <v>0</v>
      </c>
    </row>
    <row r="69" spans="1:10" ht="39" customHeight="1">
      <c r="A69" s="22" t="s">
        <v>97</v>
      </c>
      <c r="B69" s="23" t="s">
        <v>98</v>
      </c>
      <c r="C69" s="22" t="s">
        <v>99</v>
      </c>
      <c r="D69" s="22"/>
      <c r="E69" s="22"/>
      <c r="F69" s="37">
        <f>F70</f>
        <v>3000</v>
      </c>
      <c r="G69" s="27">
        <v>0</v>
      </c>
      <c r="H69" s="27">
        <v>0</v>
      </c>
      <c r="I69" s="40">
        <f aca="true" t="shared" si="11" ref="I69:I73">I70</f>
        <v>0</v>
      </c>
      <c r="J69" s="40">
        <f aca="true" t="shared" si="12" ref="J69:J73">J70</f>
        <v>0</v>
      </c>
    </row>
    <row r="70" spans="1:10" ht="39" customHeight="1">
      <c r="A70" s="22" t="s">
        <v>100</v>
      </c>
      <c r="B70" s="23" t="s">
        <v>69</v>
      </c>
      <c r="C70" s="22" t="s">
        <v>99</v>
      </c>
      <c r="D70" s="22" t="s">
        <v>25</v>
      </c>
      <c r="E70" s="22"/>
      <c r="F70" s="37">
        <f>F71</f>
        <v>3000</v>
      </c>
      <c r="G70" s="27">
        <v>0</v>
      </c>
      <c r="H70" s="27">
        <v>0</v>
      </c>
      <c r="I70" s="40">
        <f t="shared" si="11"/>
        <v>0</v>
      </c>
      <c r="J70" s="40">
        <f t="shared" si="12"/>
        <v>0</v>
      </c>
    </row>
    <row r="71" spans="1:10" ht="39" customHeight="1">
      <c r="A71" s="22" t="s">
        <v>101</v>
      </c>
      <c r="B71" s="23" t="s">
        <v>26</v>
      </c>
      <c r="C71" s="22" t="s">
        <v>99</v>
      </c>
      <c r="D71" s="22" t="s">
        <v>27</v>
      </c>
      <c r="E71" s="22"/>
      <c r="F71" s="37">
        <f>F72</f>
        <v>3000</v>
      </c>
      <c r="G71" s="27">
        <v>0</v>
      </c>
      <c r="H71" s="27">
        <v>0</v>
      </c>
      <c r="I71" s="40">
        <f t="shared" si="11"/>
        <v>0</v>
      </c>
      <c r="J71" s="40">
        <f t="shared" si="12"/>
        <v>0</v>
      </c>
    </row>
    <row r="72" spans="1:10" ht="39" customHeight="1">
      <c r="A72" s="22" t="s">
        <v>102</v>
      </c>
      <c r="B72" s="23" t="s">
        <v>103</v>
      </c>
      <c r="C72" s="22" t="s">
        <v>99</v>
      </c>
      <c r="D72" s="22" t="s">
        <v>27</v>
      </c>
      <c r="E72" s="22" t="s">
        <v>73</v>
      </c>
      <c r="F72" s="37">
        <f>F73</f>
        <v>3000</v>
      </c>
      <c r="G72" s="27">
        <v>0</v>
      </c>
      <c r="H72" s="27">
        <v>0</v>
      </c>
      <c r="I72" s="40">
        <f t="shared" si="11"/>
        <v>0</v>
      </c>
      <c r="J72" s="40">
        <f t="shared" si="12"/>
        <v>0</v>
      </c>
    </row>
    <row r="73" spans="1:10" ht="39" customHeight="1">
      <c r="A73" s="22" t="s">
        <v>104</v>
      </c>
      <c r="B73" s="23" t="s">
        <v>74</v>
      </c>
      <c r="C73" s="22" t="s">
        <v>99</v>
      </c>
      <c r="D73" s="22" t="s">
        <v>27</v>
      </c>
      <c r="E73" s="22" t="s">
        <v>75</v>
      </c>
      <c r="F73" s="37">
        <v>3000</v>
      </c>
      <c r="G73" s="27">
        <v>0</v>
      </c>
      <c r="H73" s="27">
        <v>0</v>
      </c>
      <c r="I73" s="40">
        <f t="shared" si="11"/>
        <v>0</v>
      </c>
      <c r="J73" s="40">
        <f t="shared" si="12"/>
        <v>0</v>
      </c>
    </row>
    <row r="74" spans="1:10" ht="114" customHeight="1">
      <c r="A74" s="22" t="s">
        <v>105</v>
      </c>
      <c r="B74" s="23" t="s">
        <v>106</v>
      </c>
      <c r="C74" s="22" t="s">
        <v>107</v>
      </c>
      <c r="D74" s="22"/>
      <c r="E74" s="22"/>
      <c r="F74" s="26">
        <f>F75</f>
        <v>1000</v>
      </c>
      <c r="G74" s="27"/>
      <c r="H74" s="27"/>
      <c r="I74" s="40">
        <f aca="true" t="shared" si="13" ref="I74:J77">I75</f>
        <v>0</v>
      </c>
      <c r="J74" s="40">
        <f t="shared" si="13"/>
        <v>0</v>
      </c>
    </row>
    <row r="75" spans="1:10" ht="54" customHeight="1">
      <c r="A75" s="22" t="s">
        <v>108</v>
      </c>
      <c r="B75" s="23" t="s">
        <v>69</v>
      </c>
      <c r="C75" s="22" t="s">
        <v>107</v>
      </c>
      <c r="D75" s="22" t="s">
        <v>25</v>
      </c>
      <c r="E75" s="22"/>
      <c r="F75" s="26">
        <f>F76</f>
        <v>1000</v>
      </c>
      <c r="G75" s="27"/>
      <c r="H75" s="27"/>
      <c r="I75" s="40">
        <f t="shared" si="13"/>
        <v>0</v>
      </c>
      <c r="J75" s="40">
        <f t="shared" si="13"/>
        <v>0</v>
      </c>
    </row>
    <row r="76" spans="1:10" ht="57" customHeight="1">
      <c r="A76" s="22" t="s">
        <v>109</v>
      </c>
      <c r="B76" s="23" t="s">
        <v>26</v>
      </c>
      <c r="C76" s="22" t="s">
        <v>107</v>
      </c>
      <c r="D76" s="22" t="s">
        <v>27</v>
      </c>
      <c r="E76" s="22"/>
      <c r="F76" s="26">
        <f>F77</f>
        <v>1000</v>
      </c>
      <c r="G76" s="27"/>
      <c r="H76" s="27"/>
      <c r="I76" s="40">
        <f t="shared" si="13"/>
        <v>0</v>
      </c>
      <c r="J76" s="40">
        <f t="shared" si="13"/>
        <v>0</v>
      </c>
    </row>
    <row r="77" spans="1:10" ht="36" customHeight="1">
      <c r="A77" s="22" t="s">
        <v>110</v>
      </c>
      <c r="B77" s="23" t="s">
        <v>72</v>
      </c>
      <c r="C77" s="22" t="s">
        <v>107</v>
      </c>
      <c r="D77" s="22" t="s">
        <v>27</v>
      </c>
      <c r="E77" s="22" t="s">
        <v>73</v>
      </c>
      <c r="F77" s="26">
        <f>F78</f>
        <v>1000</v>
      </c>
      <c r="G77" s="27"/>
      <c r="H77" s="27"/>
      <c r="I77" s="40">
        <f t="shared" si="13"/>
        <v>0</v>
      </c>
      <c r="J77" s="40">
        <f t="shared" si="13"/>
        <v>0</v>
      </c>
    </row>
    <row r="78" spans="1:10" ht="34.5" customHeight="1">
      <c r="A78" s="22" t="s">
        <v>111</v>
      </c>
      <c r="B78" s="23" t="s">
        <v>112</v>
      </c>
      <c r="C78" s="22" t="s">
        <v>107</v>
      </c>
      <c r="D78" s="22" t="s">
        <v>27</v>
      </c>
      <c r="E78" s="22" t="s">
        <v>113</v>
      </c>
      <c r="F78" s="26">
        <v>1000</v>
      </c>
      <c r="G78" s="27"/>
      <c r="H78" s="27"/>
      <c r="I78" s="40">
        <v>0</v>
      </c>
      <c r="J78" s="40">
        <v>0</v>
      </c>
    </row>
    <row r="79" spans="1:10" ht="101.25" customHeight="1" hidden="1">
      <c r="A79" s="22" t="s">
        <v>114</v>
      </c>
      <c r="B79" s="23" t="s">
        <v>115</v>
      </c>
      <c r="C79" s="22" t="s">
        <v>116</v>
      </c>
      <c r="D79" s="22"/>
      <c r="E79" s="22"/>
      <c r="F79" s="26">
        <f>F80</f>
        <v>0</v>
      </c>
      <c r="G79" s="27"/>
      <c r="H79" s="27"/>
      <c r="I79" s="40"/>
      <c r="J79" s="40"/>
    </row>
    <row r="80" spans="1:10" ht="36" customHeight="1" hidden="1">
      <c r="A80" s="22" t="s">
        <v>117</v>
      </c>
      <c r="B80" s="23" t="s">
        <v>69</v>
      </c>
      <c r="C80" s="22" t="s">
        <v>116</v>
      </c>
      <c r="D80" s="22" t="s">
        <v>25</v>
      </c>
      <c r="E80" s="22"/>
      <c r="F80" s="26">
        <f>F81</f>
        <v>0</v>
      </c>
      <c r="G80" s="27"/>
      <c r="H80" s="27"/>
      <c r="I80" s="40"/>
      <c r="J80" s="40"/>
    </row>
    <row r="81" spans="1:10" ht="36" customHeight="1" hidden="1">
      <c r="A81" s="22" t="s">
        <v>118</v>
      </c>
      <c r="B81" s="23" t="s">
        <v>26</v>
      </c>
      <c r="C81" s="22" t="s">
        <v>116</v>
      </c>
      <c r="D81" s="22" t="s">
        <v>27</v>
      </c>
      <c r="E81" s="22"/>
      <c r="F81" s="26">
        <f>F82</f>
        <v>0</v>
      </c>
      <c r="G81" s="27"/>
      <c r="H81" s="27"/>
      <c r="I81" s="40"/>
      <c r="J81" s="40"/>
    </row>
    <row r="82" spans="1:10" ht="36" customHeight="1" hidden="1">
      <c r="A82" s="22" t="s">
        <v>119</v>
      </c>
      <c r="B82" s="23" t="s">
        <v>103</v>
      </c>
      <c r="C82" s="22" t="s">
        <v>116</v>
      </c>
      <c r="D82" s="22" t="s">
        <v>27</v>
      </c>
      <c r="E82" s="22" t="s">
        <v>73</v>
      </c>
      <c r="F82" s="26">
        <f>F83</f>
        <v>0</v>
      </c>
      <c r="G82" s="27"/>
      <c r="H82" s="27"/>
      <c r="I82" s="40"/>
      <c r="J82" s="40"/>
    </row>
    <row r="83" spans="1:10" ht="36" customHeight="1" hidden="1">
      <c r="A83" s="22" t="s">
        <v>120</v>
      </c>
      <c r="B83" s="23" t="s">
        <v>74</v>
      </c>
      <c r="C83" s="22" t="s">
        <v>121</v>
      </c>
      <c r="D83" s="22" t="s">
        <v>27</v>
      </c>
      <c r="E83" s="22" t="s">
        <v>75</v>
      </c>
      <c r="F83" s="26">
        <v>0</v>
      </c>
      <c r="G83" s="27"/>
      <c r="H83" s="27"/>
      <c r="I83" s="40"/>
      <c r="J83" s="40"/>
    </row>
    <row r="84" spans="1:10" ht="148.5" customHeight="1" hidden="1">
      <c r="A84" s="22" t="s">
        <v>122</v>
      </c>
      <c r="B84" s="23" t="s">
        <v>123</v>
      </c>
      <c r="C84" s="22" t="s">
        <v>121</v>
      </c>
      <c r="D84" s="22"/>
      <c r="E84" s="22"/>
      <c r="F84" s="26">
        <f>F85</f>
        <v>0</v>
      </c>
      <c r="G84" s="27"/>
      <c r="H84" s="27"/>
      <c r="I84" s="40"/>
      <c r="J84" s="40"/>
    </row>
    <row r="85" spans="1:10" ht="36" customHeight="1" hidden="1">
      <c r="A85" s="22" t="s">
        <v>124</v>
      </c>
      <c r="B85" s="23" t="s">
        <v>69</v>
      </c>
      <c r="C85" s="22" t="s">
        <v>121</v>
      </c>
      <c r="D85" s="22" t="s">
        <v>25</v>
      </c>
      <c r="E85" s="22"/>
      <c r="F85" s="26">
        <f>F86</f>
        <v>0</v>
      </c>
      <c r="G85" s="27"/>
      <c r="H85" s="27"/>
      <c r="I85" s="40"/>
      <c r="J85" s="40"/>
    </row>
    <row r="86" spans="1:10" ht="36" customHeight="1" hidden="1">
      <c r="A86" s="22" t="s">
        <v>125</v>
      </c>
      <c r="B86" s="23" t="s">
        <v>26</v>
      </c>
      <c r="C86" s="22" t="s">
        <v>121</v>
      </c>
      <c r="D86" s="22" t="s">
        <v>27</v>
      </c>
      <c r="E86" s="22"/>
      <c r="F86" s="26">
        <f>F87</f>
        <v>0</v>
      </c>
      <c r="G86" s="27"/>
      <c r="H86" s="27"/>
      <c r="I86" s="40"/>
      <c r="J86" s="40"/>
    </row>
    <row r="87" spans="1:10" ht="36" customHeight="1" hidden="1">
      <c r="A87" s="22" t="s">
        <v>126</v>
      </c>
      <c r="B87" s="23" t="s">
        <v>103</v>
      </c>
      <c r="C87" s="22" t="s">
        <v>121</v>
      </c>
      <c r="D87" s="22" t="s">
        <v>27</v>
      </c>
      <c r="E87" s="22" t="s">
        <v>73</v>
      </c>
      <c r="F87" s="26">
        <f>F88</f>
        <v>0</v>
      </c>
      <c r="G87" s="27"/>
      <c r="H87" s="27"/>
      <c r="I87" s="40"/>
      <c r="J87" s="40"/>
    </row>
    <row r="88" spans="1:10" ht="36" customHeight="1" hidden="1">
      <c r="A88" s="22" t="s">
        <v>127</v>
      </c>
      <c r="B88" s="23" t="s">
        <v>74</v>
      </c>
      <c r="C88" s="22" t="s">
        <v>99</v>
      </c>
      <c r="D88" s="22" t="s">
        <v>27</v>
      </c>
      <c r="E88" s="22" t="s">
        <v>75</v>
      </c>
      <c r="F88" s="26">
        <v>0</v>
      </c>
      <c r="G88" s="27"/>
      <c r="H88" s="27"/>
      <c r="I88" s="40"/>
      <c r="J88" s="40"/>
    </row>
    <row r="89" spans="1:10" ht="117.75" customHeight="1" hidden="1">
      <c r="A89" s="22" t="s">
        <v>128</v>
      </c>
      <c r="B89" s="30" t="s">
        <v>129</v>
      </c>
      <c r="C89" s="22" t="s">
        <v>99</v>
      </c>
      <c r="D89" s="22"/>
      <c r="E89" s="22"/>
      <c r="F89" s="26">
        <f>F90</f>
        <v>0</v>
      </c>
      <c r="G89" s="27"/>
      <c r="H89" s="27"/>
      <c r="I89" s="40">
        <f aca="true" t="shared" si="14" ref="I89:J92">I90</f>
        <v>0</v>
      </c>
      <c r="J89" s="40">
        <f t="shared" si="14"/>
        <v>0</v>
      </c>
    </row>
    <row r="90" spans="1:10" ht="63" customHeight="1" hidden="1">
      <c r="A90" s="22" t="s">
        <v>130</v>
      </c>
      <c r="B90" s="23" t="s">
        <v>69</v>
      </c>
      <c r="C90" s="22" t="s">
        <v>99</v>
      </c>
      <c r="D90" s="22" t="s">
        <v>25</v>
      </c>
      <c r="E90" s="22"/>
      <c r="F90" s="26">
        <f>F91</f>
        <v>0</v>
      </c>
      <c r="G90" s="27"/>
      <c r="H90" s="27"/>
      <c r="I90" s="40">
        <f t="shared" si="14"/>
        <v>0</v>
      </c>
      <c r="J90" s="40">
        <f t="shared" si="14"/>
        <v>0</v>
      </c>
    </row>
    <row r="91" spans="1:10" ht="53.25" customHeight="1" hidden="1">
      <c r="A91" s="22" t="s">
        <v>131</v>
      </c>
      <c r="B91" s="23" t="s">
        <v>26</v>
      </c>
      <c r="C91" s="22" t="s">
        <v>99</v>
      </c>
      <c r="D91" s="22" t="s">
        <v>27</v>
      </c>
      <c r="E91" s="22"/>
      <c r="F91" s="26">
        <f>F92</f>
        <v>0</v>
      </c>
      <c r="G91" s="27"/>
      <c r="H91" s="27"/>
      <c r="I91" s="40">
        <f t="shared" si="14"/>
        <v>0</v>
      </c>
      <c r="J91" s="40">
        <f t="shared" si="14"/>
        <v>0</v>
      </c>
    </row>
    <row r="92" spans="1:10" ht="36.75" customHeight="1" hidden="1">
      <c r="A92" s="22" t="s">
        <v>132</v>
      </c>
      <c r="B92" s="23" t="s">
        <v>103</v>
      </c>
      <c r="C92" s="22" t="s">
        <v>99</v>
      </c>
      <c r="D92" s="22" t="s">
        <v>27</v>
      </c>
      <c r="E92" s="22" t="s">
        <v>73</v>
      </c>
      <c r="F92" s="26">
        <f>F93</f>
        <v>0</v>
      </c>
      <c r="G92" s="27"/>
      <c r="H92" s="27"/>
      <c r="I92" s="40">
        <f t="shared" si="14"/>
        <v>0</v>
      </c>
      <c r="J92" s="40">
        <f t="shared" si="14"/>
        <v>0</v>
      </c>
    </row>
    <row r="93" spans="1:10" ht="40.5" customHeight="1" hidden="1">
      <c r="A93" s="22" t="s">
        <v>133</v>
      </c>
      <c r="B93" s="23" t="s">
        <v>74</v>
      </c>
      <c r="C93" s="22" t="s">
        <v>99</v>
      </c>
      <c r="D93" s="22" t="s">
        <v>27</v>
      </c>
      <c r="E93" s="22" t="s">
        <v>75</v>
      </c>
      <c r="F93" s="26"/>
      <c r="G93" s="27"/>
      <c r="H93" s="27"/>
      <c r="I93" s="40">
        <v>0</v>
      </c>
      <c r="J93" s="40">
        <v>0</v>
      </c>
    </row>
    <row r="94" spans="1:10" ht="147" customHeight="1">
      <c r="A94" s="22" t="s">
        <v>134</v>
      </c>
      <c r="B94" s="23" t="s">
        <v>135</v>
      </c>
      <c r="C94" s="22" t="s">
        <v>136</v>
      </c>
      <c r="D94" s="22"/>
      <c r="E94" s="22"/>
      <c r="F94" s="37">
        <f>F95</f>
        <v>231300</v>
      </c>
      <c r="G94" s="27">
        <v>0</v>
      </c>
      <c r="H94" s="27">
        <v>0</v>
      </c>
      <c r="I94" s="40">
        <f aca="true" t="shared" si="15" ref="I94:J96">I95</f>
        <v>270000</v>
      </c>
      <c r="J94" s="40">
        <f t="shared" si="15"/>
        <v>272700</v>
      </c>
    </row>
    <row r="95" spans="1:10" ht="33.75" customHeight="1">
      <c r="A95" s="22" t="s">
        <v>137</v>
      </c>
      <c r="B95" s="23" t="s">
        <v>69</v>
      </c>
      <c r="C95" s="22" t="s">
        <v>136</v>
      </c>
      <c r="D95" s="22" t="s">
        <v>25</v>
      </c>
      <c r="E95" s="22"/>
      <c r="F95" s="37">
        <f>F96</f>
        <v>231300</v>
      </c>
      <c r="G95" s="27">
        <v>0</v>
      </c>
      <c r="H95" s="27">
        <v>0</v>
      </c>
      <c r="I95" s="40">
        <f t="shared" si="15"/>
        <v>270000</v>
      </c>
      <c r="J95" s="40">
        <f t="shared" si="15"/>
        <v>272700</v>
      </c>
    </row>
    <row r="96" spans="1:10" ht="33.75" customHeight="1">
      <c r="A96" s="22" t="s">
        <v>138</v>
      </c>
      <c r="B96" s="23" t="s">
        <v>26</v>
      </c>
      <c r="C96" s="22" t="s">
        <v>136</v>
      </c>
      <c r="D96" s="22" t="s">
        <v>27</v>
      </c>
      <c r="E96" s="22"/>
      <c r="F96" s="37">
        <f>F97</f>
        <v>231300</v>
      </c>
      <c r="G96" s="27">
        <v>0</v>
      </c>
      <c r="H96" s="27">
        <v>0</v>
      </c>
      <c r="I96" s="40">
        <f t="shared" si="15"/>
        <v>270000</v>
      </c>
      <c r="J96" s="40">
        <f t="shared" si="15"/>
        <v>272700</v>
      </c>
    </row>
    <row r="97" spans="1:10" ht="33" customHeight="1">
      <c r="A97" s="22" t="s">
        <v>139</v>
      </c>
      <c r="B97" s="23" t="s">
        <v>140</v>
      </c>
      <c r="C97" s="22" t="s">
        <v>136</v>
      </c>
      <c r="D97" s="22" t="s">
        <v>27</v>
      </c>
      <c r="E97" s="22" t="s">
        <v>141</v>
      </c>
      <c r="F97" s="37">
        <f>F116</f>
        <v>231300</v>
      </c>
      <c r="G97" s="27">
        <v>0</v>
      </c>
      <c r="H97" s="27">
        <v>0</v>
      </c>
      <c r="I97" s="40">
        <f>I116</f>
        <v>270000</v>
      </c>
      <c r="J97" s="40">
        <f>J116</f>
        <v>272700</v>
      </c>
    </row>
    <row r="98" spans="1:10" ht="153" customHeight="1" hidden="1">
      <c r="A98" s="22" t="s">
        <v>122</v>
      </c>
      <c r="B98" s="23" t="s">
        <v>142</v>
      </c>
      <c r="C98" s="22" t="s">
        <v>143</v>
      </c>
      <c r="D98" s="22"/>
      <c r="E98" s="22"/>
      <c r="F98" s="37">
        <f>F99</f>
        <v>0</v>
      </c>
      <c r="G98" s="27">
        <v>96500</v>
      </c>
      <c r="H98" s="27">
        <v>98700</v>
      </c>
      <c r="I98" s="40">
        <f aca="true" t="shared" si="16" ref="I98:J101">I99</f>
        <v>0</v>
      </c>
      <c r="J98" s="40">
        <f t="shared" si="16"/>
        <v>0</v>
      </c>
    </row>
    <row r="99" spans="1:10" ht="33.75" customHeight="1" hidden="1">
      <c r="A99" s="22" t="s">
        <v>124</v>
      </c>
      <c r="B99" s="23" t="s">
        <v>69</v>
      </c>
      <c r="C99" s="22" t="s">
        <v>143</v>
      </c>
      <c r="D99" s="22" t="s">
        <v>25</v>
      </c>
      <c r="E99" s="22"/>
      <c r="F99" s="37">
        <f>F100</f>
        <v>0</v>
      </c>
      <c r="G99" s="27">
        <v>96500</v>
      </c>
      <c r="H99" s="27">
        <v>98700</v>
      </c>
      <c r="I99" s="40">
        <f t="shared" si="16"/>
        <v>0</v>
      </c>
      <c r="J99" s="40">
        <f t="shared" si="16"/>
        <v>0</v>
      </c>
    </row>
    <row r="100" spans="1:10" ht="33.75" customHeight="1" hidden="1">
      <c r="A100" s="22" t="s">
        <v>125</v>
      </c>
      <c r="B100" s="23" t="s">
        <v>26</v>
      </c>
      <c r="C100" s="22" t="s">
        <v>143</v>
      </c>
      <c r="D100" s="22" t="s">
        <v>27</v>
      </c>
      <c r="E100" s="22"/>
      <c r="F100" s="37">
        <f>F101</f>
        <v>0</v>
      </c>
      <c r="G100" s="27">
        <v>96500</v>
      </c>
      <c r="H100" s="27">
        <v>98700</v>
      </c>
      <c r="I100" s="40">
        <f t="shared" si="16"/>
        <v>0</v>
      </c>
      <c r="J100" s="40">
        <f t="shared" si="16"/>
        <v>0</v>
      </c>
    </row>
    <row r="101" spans="1:10" ht="33.75" customHeight="1" hidden="1">
      <c r="A101" s="22" t="s">
        <v>126</v>
      </c>
      <c r="B101" s="23" t="s">
        <v>140</v>
      </c>
      <c r="C101" s="22" t="s">
        <v>143</v>
      </c>
      <c r="D101" s="22" t="s">
        <v>27</v>
      </c>
      <c r="E101" s="22" t="s">
        <v>141</v>
      </c>
      <c r="F101" s="37">
        <f>F102</f>
        <v>0</v>
      </c>
      <c r="G101" s="27">
        <v>96500</v>
      </c>
      <c r="H101" s="27">
        <v>98700</v>
      </c>
      <c r="I101" s="40">
        <f t="shared" si="16"/>
        <v>0</v>
      </c>
      <c r="J101" s="40">
        <f t="shared" si="16"/>
        <v>0</v>
      </c>
    </row>
    <row r="102" spans="1:10" ht="33.75" customHeight="1" hidden="1">
      <c r="A102" s="22" t="s">
        <v>127</v>
      </c>
      <c r="B102" s="23" t="s">
        <v>144</v>
      </c>
      <c r="C102" s="22" t="s">
        <v>143</v>
      </c>
      <c r="D102" s="22" t="s">
        <v>27</v>
      </c>
      <c r="E102" s="22" t="s">
        <v>145</v>
      </c>
      <c r="F102" s="37">
        <v>0</v>
      </c>
      <c r="G102" s="27">
        <v>96500</v>
      </c>
      <c r="H102" s="27">
        <v>98700</v>
      </c>
      <c r="I102" s="40">
        <v>0</v>
      </c>
      <c r="J102" s="40">
        <v>0</v>
      </c>
    </row>
    <row r="103" spans="1:10" ht="153" customHeight="1" hidden="1">
      <c r="A103" s="22" t="s">
        <v>146</v>
      </c>
      <c r="B103" s="23" t="s">
        <v>147</v>
      </c>
      <c r="C103" s="22" t="s">
        <v>148</v>
      </c>
      <c r="D103" s="22"/>
      <c r="E103" s="22"/>
      <c r="F103" s="37">
        <f>F104</f>
        <v>0</v>
      </c>
      <c r="G103" s="27"/>
      <c r="H103" s="27"/>
      <c r="I103" s="37">
        <f aca="true" t="shared" si="17" ref="I103:J106">I104</f>
        <v>0</v>
      </c>
      <c r="J103" s="37">
        <f t="shared" si="17"/>
        <v>0</v>
      </c>
    </row>
    <row r="104" spans="1:10" ht="33.75" customHeight="1" hidden="1">
      <c r="A104" s="22" t="s">
        <v>149</v>
      </c>
      <c r="B104" s="23" t="s">
        <v>69</v>
      </c>
      <c r="C104" s="22" t="s">
        <v>148</v>
      </c>
      <c r="D104" s="22" t="s">
        <v>25</v>
      </c>
      <c r="E104" s="22"/>
      <c r="F104" s="37">
        <f>F105</f>
        <v>0</v>
      </c>
      <c r="G104" s="27"/>
      <c r="H104" s="27"/>
      <c r="I104" s="37">
        <f t="shared" si="17"/>
        <v>0</v>
      </c>
      <c r="J104" s="37">
        <f t="shared" si="17"/>
        <v>0</v>
      </c>
    </row>
    <row r="105" spans="1:10" ht="33.75" customHeight="1" hidden="1">
      <c r="A105" s="22" t="s">
        <v>150</v>
      </c>
      <c r="B105" s="23" t="s">
        <v>26</v>
      </c>
      <c r="C105" s="22" t="s">
        <v>148</v>
      </c>
      <c r="D105" s="22" t="s">
        <v>27</v>
      </c>
      <c r="E105" s="22"/>
      <c r="F105" s="37">
        <f>F106</f>
        <v>0</v>
      </c>
      <c r="G105" s="27"/>
      <c r="H105" s="27"/>
      <c r="I105" s="37">
        <f t="shared" si="17"/>
        <v>0</v>
      </c>
      <c r="J105" s="37">
        <f t="shared" si="17"/>
        <v>0</v>
      </c>
    </row>
    <row r="106" spans="1:10" ht="33.75" customHeight="1" hidden="1">
      <c r="A106" s="22" t="s">
        <v>151</v>
      </c>
      <c r="B106" s="23" t="s">
        <v>140</v>
      </c>
      <c r="C106" s="22" t="s">
        <v>148</v>
      </c>
      <c r="D106" s="22" t="s">
        <v>27</v>
      </c>
      <c r="E106" s="22" t="s">
        <v>141</v>
      </c>
      <c r="F106" s="37">
        <f>F107</f>
        <v>0</v>
      </c>
      <c r="G106" s="27"/>
      <c r="H106" s="27"/>
      <c r="I106" s="37">
        <f t="shared" si="17"/>
        <v>0</v>
      </c>
      <c r="J106" s="37">
        <f t="shared" si="17"/>
        <v>0</v>
      </c>
    </row>
    <row r="107" spans="1:10" ht="33.75" customHeight="1" hidden="1">
      <c r="A107" s="22" t="s">
        <v>152</v>
      </c>
      <c r="B107" s="23" t="s">
        <v>144</v>
      </c>
      <c r="C107" s="22" t="s">
        <v>148</v>
      </c>
      <c r="D107" s="22" t="s">
        <v>27</v>
      </c>
      <c r="E107" s="22" t="s">
        <v>145</v>
      </c>
      <c r="F107" s="37">
        <v>0</v>
      </c>
      <c r="G107" s="27"/>
      <c r="H107" s="27"/>
      <c r="I107" s="40">
        <v>0</v>
      </c>
      <c r="J107" s="40">
        <v>0</v>
      </c>
    </row>
    <row r="108" spans="1:10" ht="112.5" customHeight="1" hidden="1">
      <c r="A108" s="22" t="s">
        <v>153</v>
      </c>
      <c r="B108" s="23" t="s">
        <v>154</v>
      </c>
      <c r="C108" s="22" t="s">
        <v>155</v>
      </c>
      <c r="D108" s="22"/>
      <c r="E108" s="22"/>
      <c r="F108" s="37">
        <f>F109</f>
        <v>0</v>
      </c>
      <c r="G108" s="27"/>
      <c r="H108" s="27"/>
      <c r="I108" s="40">
        <v>0</v>
      </c>
      <c r="J108" s="40">
        <v>0</v>
      </c>
    </row>
    <row r="109" spans="1:10" ht="40.5" customHeight="1" hidden="1">
      <c r="A109" s="22" t="s">
        <v>156</v>
      </c>
      <c r="B109" s="23" t="s">
        <v>69</v>
      </c>
      <c r="C109" s="22" t="s">
        <v>155</v>
      </c>
      <c r="D109" s="22" t="s">
        <v>25</v>
      </c>
      <c r="E109" s="22"/>
      <c r="F109" s="26">
        <f>F110</f>
        <v>0</v>
      </c>
      <c r="G109" s="27"/>
      <c r="H109" s="27"/>
      <c r="I109" s="40">
        <f aca="true" t="shared" si="18" ref="I109:J111">I110</f>
        <v>0</v>
      </c>
      <c r="J109" s="40">
        <f t="shared" si="18"/>
        <v>0</v>
      </c>
    </row>
    <row r="110" spans="1:10" ht="40.5" customHeight="1" hidden="1">
      <c r="A110" s="22" t="s">
        <v>157</v>
      </c>
      <c r="B110" s="23" t="s">
        <v>26</v>
      </c>
      <c r="C110" s="22" t="s">
        <v>155</v>
      </c>
      <c r="D110" s="22" t="s">
        <v>27</v>
      </c>
      <c r="E110" s="22"/>
      <c r="F110" s="26">
        <f>F111</f>
        <v>0</v>
      </c>
      <c r="G110" s="27"/>
      <c r="H110" s="27"/>
      <c r="I110" s="40">
        <f t="shared" si="18"/>
        <v>0</v>
      </c>
      <c r="J110" s="40">
        <f t="shared" si="18"/>
        <v>0</v>
      </c>
    </row>
    <row r="111" spans="1:10" ht="40.5" customHeight="1" hidden="1">
      <c r="A111" s="22" t="s">
        <v>158</v>
      </c>
      <c r="B111" s="23" t="s">
        <v>103</v>
      </c>
      <c r="C111" s="22" t="s">
        <v>155</v>
      </c>
      <c r="D111" s="22" t="s">
        <v>27</v>
      </c>
      <c r="E111" s="22" t="s">
        <v>73</v>
      </c>
      <c r="F111" s="26">
        <f>F112</f>
        <v>0</v>
      </c>
      <c r="G111" s="27"/>
      <c r="H111" s="27"/>
      <c r="I111" s="40">
        <f t="shared" si="18"/>
        <v>0</v>
      </c>
      <c r="J111" s="40">
        <f t="shared" si="18"/>
        <v>0</v>
      </c>
    </row>
    <row r="112" spans="1:10" ht="40.5" customHeight="1" hidden="1">
      <c r="A112" s="22" t="s">
        <v>159</v>
      </c>
      <c r="B112" s="23" t="s">
        <v>74</v>
      </c>
      <c r="C112" s="22" t="s">
        <v>155</v>
      </c>
      <c r="D112" s="22" t="s">
        <v>27</v>
      </c>
      <c r="E112" s="22" t="s">
        <v>75</v>
      </c>
      <c r="F112" s="26"/>
      <c r="G112" s="27"/>
      <c r="H112" s="27"/>
      <c r="I112" s="40">
        <v>0</v>
      </c>
      <c r="J112" s="40">
        <v>0</v>
      </c>
    </row>
    <row r="113" spans="1:10" ht="1.5" customHeight="1" hidden="1">
      <c r="A113" s="22" t="s">
        <v>160</v>
      </c>
      <c r="B113" s="23" t="s">
        <v>161</v>
      </c>
      <c r="C113" s="22" t="s">
        <v>162</v>
      </c>
      <c r="D113" s="22"/>
      <c r="E113" s="22"/>
      <c r="F113" s="26" t="e">
        <f>F114</f>
        <v>#REF!</v>
      </c>
      <c r="G113" s="27">
        <v>0</v>
      </c>
      <c r="H113" s="27">
        <v>0</v>
      </c>
      <c r="I113" s="40" t="e">
        <f>I114</f>
        <v>#REF!</v>
      </c>
      <c r="J113" s="40" t="e">
        <f>J114</f>
        <v>#REF!</v>
      </c>
    </row>
    <row r="114" spans="1:10" ht="33.75" customHeight="1" hidden="1">
      <c r="A114" s="22" t="s">
        <v>163</v>
      </c>
      <c r="B114" s="23" t="s">
        <v>69</v>
      </c>
      <c r="C114" s="22" t="s">
        <v>162</v>
      </c>
      <c r="D114" s="22" t="s">
        <v>25</v>
      </c>
      <c r="E114" s="22"/>
      <c r="F114" s="26" t="e">
        <f>F115</f>
        <v>#REF!</v>
      </c>
      <c r="G114" s="27">
        <v>0</v>
      </c>
      <c r="H114" s="27">
        <v>0</v>
      </c>
      <c r="I114" s="40" t="e">
        <f>I115</f>
        <v>#REF!</v>
      </c>
      <c r="J114" s="40" t="e">
        <f>J115</f>
        <v>#REF!</v>
      </c>
    </row>
    <row r="115" spans="1:10" ht="33.75" customHeight="1" hidden="1">
      <c r="A115" s="22" t="s">
        <v>164</v>
      </c>
      <c r="B115" s="23" t="s">
        <v>26</v>
      </c>
      <c r="C115" s="22" t="s">
        <v>162</v>
      </c>
      <c r="D115" s="22" t="s">
        <v>27</v>
      </c>
      <c r="E115" s="22"/>
      <c r="F115" s="26" t="e">
        <f>#REF!</f>
        <v>#REF!</v>
      </c>
      <c r="G115" s="27">
        <v>0</v>
      </c>
      <c r="H115" s="27">
        <v>0</v>
      </c>
      <c r="I115" s="40" t="e">
        <f>#REF!</f>
        <v>#REF!</v>
      </c>
      <c r="J115" s="40" t="e">
        <f>#REF!</f>
        <v>#REF!</v>
      </c>
    </row>
    <row r="116" spans="1:10" ht="30.75" customHeight="1">
      <c r="A116" s="22" t="s">
        <v>165</v>
      </c>
      <c r="B116" s="23" t="s">
        <v>144</v>
      </c>
      <c r="C116" s="22" t="s">
        <v>136</v>
      </c>
      <c r="D116" s="22" t="s">
        <v>27</v>
      </c>
      <c r="E116" s="22" t="s">
        <v>145</v>
      </c>
      <c r="F116" s="26">
        <v>231300</v>
      </c>
      <c r="G116" s="27"/>
      <c r="H116" s="27"/>
      <c r="I116" s="40">
        <v>270000</v>
      </c>
      <c r="J116" s="40">
        <v>272700</v>
      </c>
    </row>
    <row r="117" spans="1:10" ht="156" customHeight="1">
      <c r="A117" s="22" t="s">
        <v>128</v>
      </c>
      <c r="B117" s="23" t="s">
        <v>166</v>
      </c>
      <c r="C117" s="22" t="s">
        <v>167</v>
      </c>
      <c r="D117" s="22"/>
      <c r="E117" s="22"/>
      <c r="F117" s="26">
        <f>F118</f>
        <v>50000</v>
      </c>
      <c r="G117" s="27">
        <v>0</v>
      </c>
      <c r="H117" s="27">
        <v>0</v>
      </c>
      <c r="I117" s="37">
        <f>I118+I123</f>
        <v>0</v>
      </c>
      <c r="J117" s="37">
        <f>J118+J123</f>
        <v>0</v>
      </c>
    </row>
    <row r="118" spans="1:10" ht="70.5" customHeight="1">
      <c r="A118" s="22" t="s">
        <v>130</v>
      </c>
      <c r="B118" s="23" t="s">
        <v>69</v>
      </c>
      <c r="C118" s="22" t="s">
        <v>167</v>
      </c>
      <c r="D118" s="22" t="s">
        <v>25</v>
      </c>
      <c r="E118" s="22"/>
      <c r="F118" s="26">
        <f>F119</f>
        <v>50000</v>
      </c>
      <c r="G118" s="27">
        <v>0</v>
      </c>
      <c r="H118" s="27">
        <v>0</v>
      </c>
      <c r="I118" s="37">
        <f>I119+I124</f>
        <v>0</v>
      </c>
      <c r="J118" s="37">
        <f>J119+J124</f>
        <v>0</v>
      </c>
    </row>
    <row r="119" spans="1:10" ht="66" customHeight="1">
      <c r="A119" s="22" t="s">
        <v>131</v>
      </c>
      <c r="B119" s="23" t="s">
        <v>26</v>
      </c>
      <c r="C119" s="22" t="s">
        <v>167</v>
      </c>
      <c r="D119" s="22" t="s">
        <v>27</v>
      </c>
      <c r="E119" s="22"/>
      <c r="F119" s="26">
        <f>F120</f>
        <v>50000</v>
      </c>
      <c r="G119" s="27">
        <v>0</v>
      </c>
      <c r="H119" s="27">
        <v>0</v>
      </c>
      <c r="I119" s="37">
        <f aca="true" t="shared" si="19" ref="I119:I121">I120+I125</f>
        <v>0</v>
      </c>
      <c r="J119" s="37">
        <f aca="true" t="shared" si="20" ref="J119:J121">J120+J125</f>
        <v>0</v>
      </c>
    </row>
    <row r="120" spans="1:10" ht="48" customHeight="1">
      <c r="A120" s="22" t="s">
        <v>132</v>
      </c>
      <c r="B120" s="23" t="s">
        <v>140</v>
      </c>
      <c r="C120" s="22" t="s">
        <v>167</v>
      </c>
      <c r="D120" s="22" t="s">
        <v>27</v>
      </c>
      <c r="E120" s="22" t="s">
        <v>141</v>
      </c>
      <c r="F120" s="26">
        <f>F121</f>
        <v>50000</v>
      </c>
      <c r="G120" s="27">
        <v>0</v>
      </c>
      <c r="H120" s="27">
        <v>0</v>
      </c>
      <c r="I120" s="37">
        <f t="shared" si="19"/>
        <v>0</v>
      </c>
      <c r="J120" s="37">
        <f t="shared" si="20"/>
        <v>0</v>
      </c>
    </row>
    <row r="121" spans="1:10" ht="39.75" customHeight="1">
      <c r="A121" s="22" t="s">
        <v>133</v>
      </c>
      <c r="B121" s="23" t="s">
        <v>144</v>
      </c>
      <c r="C121" s="22" t="s">
        <v>167</v>
      </c>
      <c r="D121" s="22" t="s">
        <v>27</v>
      </c>
      <c r="E121" s="22" t="s">
        <v>145</v>
      </c>
      <c r="F121" s="26">
        <v>50000</v>
      </c>
      <c r="G121" s="27">
        <v>0</v>
      </c>
      <c r="H121" s="27">
        <v>0</v>
      </c>
      <c r="I121" s="37">
        <f t="shared" si="19"/>
        <v>0</v>
      </c>
      <c r="J121" s="37">
        <f t="shared" si="20"/>
        <v>0</v>
      </c>
    </row>
    <row r="122" spans="1:10" ht="168" customHeight="1" hidden="1">
      <c r="A122" s="22" t="s">
        <v>128</v>
      </c>
      <c r="B122" s="23" t="s">
        <v>168</v>
      </c>
      <c r="C122" s="22" t="s">
        <v>162</v>
      </c>
      <c r="D122" s="22"/>
      <c r="E122" s="22"/>
      <c r="F122" s="26">
        <f>F123</f>
        <v>0</v>
      </c>
      <c r="G122" s="27">
        <v>131517</v>
      </c>
      <c r="H122" s="27">
        <v>136776</v>
      </c>
      <c r="I122" s="40">
        <f aca="true" t="shared" si="21" ref="I122:J125">I123</f>
        <v>0</v>
      </c>
      <c r="J122" s="40">
        <f t="shared" si="21"/>
        <v>0</v>
      </c>
    </row>
    <row r="123" spans="1:10" ht="33.75" customHeight="1" hidden="1">
      <c r="A123" s="22" t="s">
        <v>130</v>
      </c>
      <c r="B123" s="23" t="s">
        <v>69</v>
      </c>
      <c r="C123" s="22" t="s">
        <v>162</v>
      </c>
      <c r="D123" s="22" t="s">
        <v>25</v>
      </c>
      <c r="E123" s="22"/>
      <c r="F123" s="26">
        <f>F124</f>
        <v>0</v>
      </c>
      <c r="G123" s="27">
        <v>131517</v>
      </c>
      <c r="H123" s="27">
        <v>136776</v>
      </c>
      <c r="I123" s="40">
        <f t="shared" si="21"/>
        <v>0</v>
      </c>
      <c r="J123" s="40">
        <f t="shared" si="21"/>
        <v>0</v>
      </c>
    </row>
    <row r="124" spans="1:10" ht="33.75" customHeight="1" hidden="1">
      <c r="A124" s="22" t="s">
        <v>131</v>
      </c>
      <c r="B124" s="23" t="s">
        <v>26</v>
      </c>
      <c r="C124" s="22" t="s">
        <v>162</v>
      </c>
      <c r="D124" s="22" t="s">
        <v>27</v>
      </c>
      <c r="E124" s="22"/>
      <c r="F124" s="26">
        <f>F125</f>
        <v>0</v>
      </c>
      <c r="G124" s="27">
        <v>131517</v>
      </c>
      <c r="H124" s="27">
        <v>136776</v>
      </c>
      <c r="I124" s="40">
        <f t="shared" si="21"/>
        <v>0</v>
      </c>
      <c r="J124" s="40">
        <f t="shared" si="21"/>
        <v>0</v>
      </c>
    </row>
    <row r="125" spans="1:10" ht="33.75" customHeight="1" hidden="1">
      <c r="A125" s="22" t="s">
        <v>132</v>
      </c>
      <c r="B125" s="23" t="s">
        <v>140</v>
      </c>
      <c r="C125" s="22" t="s">
        <v>162</v>
      </c>
      <c r="D125" s="22" t="s">
        <v>27</v>
      </c>
      <c r="E125" s="22" t="s">
        <v>141</v>
      </c>
      <c r="F125" s="26">
        <f>F126</f>
        <v>0</v>
      </c>
      <c r="G125" s="27">
        <v>131517</v>
      </c>
      <c r="H125" s="27">
        <v>136776</v>
      </c>
      <c r="I125" s="40">
        <f t="shared" si="21"/>
        <v>0</v>
      </c>
      <c r="J125" s="40">
        <f t="shared" si="21"/>
        <v>0</v>
      </c>
    </row>
    <row r="126" spans="1:10" ht="30" customHeight="1" hidden="1">
      <c r="A126" s="22" t="s">
        <v>133</v>
      </c>
      <c r="B126" s="23" t="s">
        <v>144</v>
      </c>
      <c r="C126" s="22" t="s">
        <v>162</v>
      </c>
      <c r="D126" s="22" t="s">
        <v>27</v>
      </c>
      <c r="E126" s="22" t="s">
        <v>145</v>
      </c>
      <c r="F126" s="26">
        <v>0</v>
      </c>
      <c r="G126" s="27">
        <v>131517</v>
      </c>
      <c r="H126" s="27">
        <v>136776</v>
      </c>
      <c r="I126" s="40">
        <v>0</v>
      </c>
      <c r="J126" s="40">
        <v>0</v>
      </c>
    </row>
    <row r="127" spans="1:10" ht="151.5" customHeight="1" hidden="1">
      <c r="A127" s="22" t="s">
        <v>114</v>
      </c>
      <c r="B127" s="23" t="s">
        <v>166</v>
      </c>
      <c r="C127" s="22" t="s">
        <v>167</v>
      </c>
      <c r="D127" s="22"/>
      <c r="E127" s="22"/>
      <c r="F127" s="26">
        <f aca="true" t="shared" si="22" ref="F127:F135">F128</f>
        <v>0</v>
      </c>
      <c r="G127" s="27">
        <v>592926</v>
      </c>
      <c r="H127" s="27">
        <v>592926</v>
      </c>
      <c r="I127" s="40">
        <f aca="true" t="shared" si="23" ref="I127:J130">I128</f>
        <v>0</v>
      </c>
      <c r="J127" s="40">
        <f t="shared" si="23"/>
        <v>0</v>
      </c>
    </row>
    <row r="128" spans="1:10" ht="33.75" customHeight="1" hidden="1">
      <c r="A128" s="22" t="s">
        <v>117</v>
      </c>
      <c r="B128" s="23" t="s">
        <v>69</v>
      </c>
      <c r="C128" s="22" t="s">
        <v>167</v>
      </c>
      <c r="D128" s="22" t="s">
        <v>25</v>
      </c>
      <c r="E128" s="22"/>
      <c r="F128" s="26">
        <f t="shared" si="22"/>
        <v>0</v>
      </c>
      <c r="G128" s="27">
        <v>592926</v>
      </c>
      <c r="H128" s="27">
        <v>592926</v>
      </c>
      <c r="I128" s="40">
        <f t="shared" si="23"/>
        <v>0</v>
      </c>
      <c r="J128" s="40">
        <f t="shared" si="23"/>
        <v>0</v>
      </c>
    </row>
    <row r="129" spans="1:10" ht="33.75" customHeight="1" hidden="1">
      <c r="A129" s="22" t="s">
        <v>118</v>
      </c>
      <c r="B129" s="23" t="s">
        <v>26</v>
      </c>
      <c r="C129" s="22" t="s">
        <v>167</v>
      </c>
      <c r="D129" s="22" t="s">
        <v>27</v>
      </c>
      <c r="E129" s="22"/>
      <c r="F129" s="26">
        <f t="shared" si="22"/>
        <v>0</v>
      </c>
      <c r="G129" s="27">
        <v>592926</v>
      </c>
      <c r="H129" s="27">
        <v>592926</v>
      </c>
      <c r="I129" s="40">
        <f t="shared" si="23"/>
        <v>0</v>
      </c>
      <c r="J129" s="40">
        <f t="shared" si="23"/>
        <v>0</v>
      </c>
    </row>
    <row r="130" spans="1:10" ht="33.75" customHeight="1" hidden="1">
      <c r="A130" s="22" t="s">
        <v>119</v>
      </c>
      <c r="B130" s="23" t="s">
        <v>140</v>
      </c>
      <c r="C130" s="22" t="s">
        <v>167</v>
      </c>
      <c r="D130" s="22" t="s">
        <v>27</v>
      </c>
      <c r="E130" s="22" t="s">
        <v>141</v>
      </c>
      <c r="F130" s="26">
        <f t="shared" si="22"/>
        <v>0</v>
      </c>
      <c r="G130" s="27">
        <v>592926</v>
      </c>
      <c r="H130" s="27">
        <v>592926</v>
      </c>
      <c r="I130" s="40">
        <f t="shared" si="23"/>
        <v>0</v>
      </c>
      <c r="J130" s="40">
        <f t="shared" si="23"/>
        <v>0</v>
      </c>
    </row>
    <row r="131" spans="1:10" ht="33" customHeight="1" hidden="1">
      <c r="A131" s="22" t="s">
        <v>120</v>
      </c>
      <c r="B131" s="23" t="s">
        <v>144</v>
      </c>
      <c r="C131" s="22" t="s">
        <v>167</v>
      </c>
      <c r="D131" s="22" t="s">
        <v>27</v>
      </c>
      <c r="E131" s="22" t="s">
        <v>145</v>
      </c>
      <c r="F131" s="26">
        <v>0</v>
      </c>
      <c r="G131" s="27">
        <v>592926</v>
      </c>
      <c r="H131" s="27">
        <v>592926</v>
      </c>
      <c r="I131" s="40">
        <v>0</v>
      </c>
      <c r="J131" s="40">
        <v>0</v>
      </c>
    </row>
    <row r="132" spans="1:10" ht="165" customHeight="1" hidden="1">
      <c r="A132" s="22" t="s">
        <v>122</v>
      </c>
      <c r="B132" s="23" t="s">
        <v>169</v>
      </c>
      <c r="C132" s="22" t="s">
        <v>170</v>
      </c>
      <c r="D132" s="22"/>
      <c r="E132" s="22"/>
      <c r="F132" s="42">
        <f t="shared" si="22"/>
        <v>0</v>
      </c>
      <c r="G132" s="27">
        <v>0</v>
      </c>
      <c r="H132" s="27">
        <v>0</v>
      </c>
      <c r="I132" s="40">
        <v>0</v>
      </c>
      <c r="J132" s="40">
        <v>0</v>
      </c>
    </row>
    <row r="133" spans="1:10" ht="54.75" customHeight="1" hidden="1">
      <c r="A133" s="22" t="s">
        <v>124</v>
      </c>
      <c r="B133" s="23" t="s">
        <v>69</v>
      </c>
      <c r="C133" s="22" t="s">
        <v>170</v>
      </c>
      <c r="D133" s="22" t="s">
        <v>25</v>
      </c>
      <c r="E133" s="22"/>
      <c r="F133" s="42">
        <f t="shared" si="22"/>
        <v>0</v>
      </c>
      <c r="G133" s="27">
        <v>0</v>
      </c>
      <c r="H133" s="27">
        <v>0</v>
      </c>
      <c r="I133" s="40">
        <v>0</v>
      </c>
      <c r="J133" s="40">
        <v>0</v>
      </c>
    </row>
    <row r="134" spans="1:10" ht="60" customHeight="1" hidden="1">
      <c r="A134" s="22" t="s">
        <v>125</v>
      </c>
      <c r="B134" s="23" t="s">
        <v>26</v>
      </c>
      <c r="C134" s="22" t="s">
        <v>170</v>
      </c>
      <c r="D134" s="22" t="s">
        <v>27</v>
      </c>
      <c r="E134" s="22"/>
      <c r="F134" s="42">
        <f t="shared" si="22"/>
        <v>0</v>
      </c>
      <c r="G134" s="27">
        <v>0</v>
      </c>
      <c r="H134" s="27">
        <v>0</v>
      </c>
      <c r="I134" s="40">
        <v>0</v>
      </c>
      <c r="J134" s="40">
        <v>0</v>
      </c>
    </row>
    <row r="135" spans="1:10" ht="33.75" customHeight="1" hidden="1">
      <c r="A135" s="22" t="s">
        <v>126</v>
      </c>
      <c r="B135" s="23" t="s">
        <v>72</v>
      </c>
      <c r="C135" s="22" t="s">
        <v>170</v>
      </c>
      <c r="D135" s="22" t="s">
        <v>27</v>
      </c>
      <c r="E135" s="22" t="s">
        <v>73</v>
      </c>
      <c r="F135" s="42">
        <f t="shared" si="22"/>
        <v>0</v>
      </c>
      <c r="G135" s="27">
        <v>0</v>
      </c>
      <c r="H135" s="27">
        <v>0</v>
      </c>
      <c r="I135" s="40">
        <v>0</v>
      </c>
      <c r="J135" s="40">
        <v>0</v>
      </c>
    </row>
    <row r="136" spans="1:10" ht="33.75" customHeight="1" hidden="1">
      <c r="A136" s="22" t="s">
        <v>127</v>
      </c>
      <c r="B136" s="23" t="s">
        <v>74</v>
      </c>
      <c r="C136" s="22" t="s">
        <v>170</v>
      </c>
      <c r="D136" s="22" t="s">
        <v>27</v>
      </c>
      <c r="E136" s="22" t="s">
        <v>75</v>
      </c>
      <c r="F136" s="42">
        <v>0</v>
      </c>
      <c r="G136" s="27">
        <v>0</v>
      </c>
      <c r="H136" s="27">
        <v>0</v>
      </c>
      <c r="I136" s="40">
        <v>0</v>
      </c>
      <c r="J136" s="40">
        <v>0</v>
      </c>
    </row>
    <row r="137" spans="1:10" ht="0.75" customHeight="1" hidden="1">
      <c r="A137" s="22" t="s">
        <v>146</v>
      </c>
      <c r="B137" s="23" t="s">
        <v>171</v>
      </c>
      <c r="C137" s="22" t="s">
        <v>172</v>
      </c>
      <c r="D137" s="22"/>
      <c r="E137" s="22"/>
      <c r="F137" s="42">
        <f aca="true" t="shared" si="24" ref="F137:F140">F138</f>
        <v>0</v>
      </c>
      <c r="G137" s="27">
        <v>0</v>
      </c>
      <c r="H137" s="27">
        <v>0</v>
      </c>
      <c r="I137" s="40">
        <v>0</v>
      </c>
      <c r="J137" s="40">
        <v>0</v>
      </c>
    </row>
    <row r="138" spans="1:10" ht="54" customHeight="1" hidden="1">
      <c r="A138" s="22" t="s">
        <v>149</v>
      </c>
      <c r="B138" s="23" t="s">
        <v>69</v>
      </c>
      <c r="C138" s="22" t="s">
        <v>172</v>
      </c>
      <c r="D138" s="22" t="s">
        <v>25</v>
      </c>
      <c r="E138" s="22"/>
      <c r="F138" s="42">
        <f t="shared" si="24"/>
        <v>0</v>
      </c>
      <c r="G138" s="27">
        <v>0</v>
      </c>
      <c r="H138" s="27">
        <v>0</v>
      </c>
      <c r="I138" s="40">
        <v>0</v>
      </c>
      <c r="J138" s="40">
        <v>0</v>
      </c>
    </row>
    <row r="139" spans="1:10" ht="54.75" customHeight="1" hidden="1">
      <c r="A139" s="22" t="s">
        <v>150</v>
      </c>
      <c r="B139" s="23" t="s">
        <v>26</v>
      </c>
      <c r="C139" s="22" t="s">
        <v>172</v>
      </c>
      <c r="D139" s="22" t="s">
        <v>27</v>
      </c>
      <c r="E139" s="22"/>
      <c r="F139" s="42">
        <f t="shared" si="24"/>
        <v>0</v>
      </c>
      <c r="G139" s="27">
        <v>0</v>
      </c>
      <c r="H139" s="27">
        <v>0</v>
      </c>
      <c r="I139" s="40">
        <v>0</v>
      </c>
      <c r="J139" s="40">
        <v>0</v>
      </c>
    </row>
    <row r="140" spans="1:10" ht="33.75" customHeight="1" hidden="1">
      <c r="A140" s="22" t="s">
        <v>151</v>
      </c>
      <c r="B140" s="23" t="s">
        <v>72</v>
      </c>
      <c r="C140" s="22" t="s">
        <v>172</v>
      </c>
      <c r="D140" s="22" t="s">
        <v>27</v>
      </c>
      <c r="E140" s="22" t="s">
        <v>73</v>
      </c>
      <c r="F140" s="42">
        <f t="shared" si="24"/>
        <v>0</v>
      </c>
      <c r="G140" s="27">
        <v>0</v>
      </c>
      <c r="H140" s="27">
        <v>0</v>
      </c>
      <c r="I140" s="40">
        <v>0</v>
      </c>
      <c r="J140" s="40">
        <v>0</v>
      </c>
    </row>
    <row r="141" spans="1:10" ht="31.5" customHeight="1" hidden="1">
      <c r="A141" s="22" t="s">
        <v>152</v>
      </c>
      <c r="B141" s="23" t="s">
        <v>74</v>
      </c>
      <c r="C141" s="22" t="s">
        <v>172</v>
      </c>
      <c r="D141" s="22" t="s">
        <v>27</v>
      </c>
      <c r="E141" s="22" t="s">
        <v>75</v>
      </c>
      <c r="F141" s="37">
        <v>0</v>
      </c>
      <c r="G141" s="27">
        <v>0</v>
      </c>
      <c r="H141" s="27">
        <v>0</v>
      </c>
      <c r="I141" s="40">
        <v>0</v>
      </c>
      <c r="J141" s="40">
        <v>0</v>
      </c>
    </row>
    <row r="142" spans="1:10" ht="153.75" customHeight="1" hidden="1">
      <c r="A142" s="22" t="s">
        <v>153</v>
      </c>
      <c r="B142" s="23" t="s">
        <v>173</v>
      </c>
      <c r="C142" s="22" t="s">
        <v>174</v>
      </c>
      <c r="D142" s="22"/>
      <c r="E142" s="22"/>
      <c r="F142" s="26">
        <f>F143</f>
        <v>0</v>
      </c>
      <c r="G142" s="27">
        <v>24720</v>
      </c>
      <c r="H142" s="27">
        <v>24720</v>
      </c>
      <c r="I142" s="40">
        <f aca="true" t="shared" si="25" ref="I142:J145">I143</f>
        <v>0</v>
      </c>
      <c r="J142" s="40">
        <f t="shared" si="25"/>
        <v>0</v>
      </c>
    </row>
    <row r="143" spans="1:10" ht="57.75" customHeight="1" hidden="1">
      <c r="A143" s="22" t="s">
        <v>156</v>
      </c>
      <c r="B143" s="23" t="s">
        <v>69</v>
      </c>
      <c r="C143" s="22" t="s">
        <v>174</v>
      </c>
      <c r="D143" s="22" t="s">
        <v>25</v>
      </c>
      <c r="E143" s="22"/>
      <c r="F143" s="26">
        <f>F144</f>
        <v>0</v>
      </c>
      <c r="G143" s="27">
        <v>24720</v>
      </c>
      <c r="H143" s="27">
        <v>24720</v>
      </c>
      <c r="I143" s="40">
        <f t="shared" si="25"/>
        <v>0</v>
      </c>
      <c r="J143" s="40">
        <f t="shared" si="25"/>
        <v>0</v>
      </c>
    </row>
    <row r="144" spans="1:10" ht="58.5" customHeight="1" hidden="1">
      <c r="A144" s="22" t="s">
        <v>157</v>
      </c>
      <c r="B144" s="23" t="s">
        <v>26</v>
      </c>
      <c r="C144" s="22" t="s">
        <v>174</v>
      </c>
      <c r="D144" s="22" t="s">
        <v>27</v>
      </c>
      <c r="E144" s="22"/>
      <c r="F144" s="26">
        <f>F145</f>
        <v>0</v>
      </c>
      <c r="G144" s="27">
        <v>24720</v>
      </c>
      <c r="H144" s="27">
        <v>24720</v>
      </c>
      <c r="I144" s="40">
        <f t="shared" si="25"/>
        <v>0</v>
      </c>
      <c r="J144" s="40">
        <f t="shared" si="25"/>
        <v>0</v>
      </c>
    </row>
    <row r="145" spans="1:10" ht="33.75" customHeight="1" hidden="1">
      <c r="A145" s="22" t="s">
        <v>158</v>
      </c>
      <c r="B145" s="23" t="s">
        <v>140</v>
      </c>
      <c r="C145" s="22" t="s">
        <v>174</v>
      </c>
      <c r="D145" s="22" t="s">
        <v>27</v>
      </c>
      <c r="E145" s="22" t="s">
        <v>141</v>
      </c>
      <c r="F145" s="26">
        <f>F146</f>
        <v>0</v>
      </c>
      <c r="G145" s="27">
        <v>24720</v>
      </c>
      <c r="H145" s="27">
        <v>24720</v>
      </c>
      <c r="I145" s="40">
        <f t="shared" si="25"/>
        <v>0</v>
      </c>
      <c r="J145" s="40">
        <f t="shared" si="25"/>
        <v>0</v>
      </c>
    </row>
    <row r="146" spans="1:10" ht="0.75" customHeight="1">
      <c r="A146" s="22" t="s">
        <v>128</v>
      </c>
      <c r="B146" s="23" t="s">
        <v>144</v>
      </c>
      <c r="C146" s="22" t="s">
        <v>174</v>
      </c>
      <c r="D146" s="22" t="s">
        <v>27</v>
      </c>
      <c r="E146" s="22" t="s">
        <v>145</v>
      </c>
      <c r="F146" s="26">
        <v>0</v>
      </c>
      <c r="G146" s="27">
        <v>24720</v>
      </c>
      <c r="H146" s="27">
        <v>24720</v>
      </c>
      <c r="I146" s="40">
        <v>0</v>
      </c>
      <c r="J146" s="40">
        <v>0</v>
      </c>
    </row>
    <row r="147" spans="1:10" ht="36.75" customHeight="1">
      <c r="A147" s="22" t="s">
        <v>114</v>
      </c>
      <c r="B147" s="23" t="s">
        <v>175</v>
      </c>
      <c r="C147" s="22" t="s">
        <v>176</v>
      </c>
      <c r="D147" s="22"/>
      <c r="E147" s="22"/>
      <c r="F147" s="37">
        <f>F148+F153</f>
        <v>58000</v>
      </c>
      <c r="G147" s="37" t="e">
        <f>#N/A</f>
        <v>#N/A</v>
      </c>
      <c r="H147" s="37" t="e">
        <f>#N/A</f>
        <v>#N/A</v>
      </c>
      <c r="I147" s="37">
        <f>I148+I153</f>
        <v>0</v>
      </c>
      <c r="J147" s="37">
        <f>J148+J153</f>
        <v>0</v>
      </c>
    </row>
    <row r="148" spans="1:10" ht="99" customHeight="1">
      <c r="A148" s="22" t="s">
        <v>117</v>
      </c>
      <c r="B148" s="30" t="s">
        <v>177</v>
      </c>
      <c r="C148" s="22" t="s">
        <v>178</v>
      </c>
      <c r="D148" s="22"/>
      <c r="E148" s="22"/>
      <c r="F148" s="26">
        <f>F149</f>
        <v>48000</v>
      </c>
      <c r="G148" s="27"/>
      <c r="H148" s="27"/>
      <c r="I148" s="40">
        <f aca="true" t="shared" si="26" ref="I148:J151">I149</f>
        <v>0</v>
      </c>
      <c r="J148" s="40">
        <f t="shared" si="26"/>
        <v>0</v>
      </c>
    </row>
    <row r="149" spans="1:10" ht="36" customHeight="1">
      <c r="A149" s="22" t="s">
        <v>118</v>
      </c>
      <c r="B149" s="23" t="s">
        <v>179</v>
      </c>
      <c r="C149" s="22" t="s">
        <v>178</v>
      </c>
      <c r="D149" s="22" t="s">
        <v>180</v>
      </c>
      <c r="E149" s="22"/>
      <c r="F149" s="26">
        <f>F150</f>
        <v>48000</v>
      </c>
      <c r="G149" s="27"/>
      <c r="H149" s="27"/>
      <c r="I149" s="40">
        <f t="shared" si="26"/>
        <v>0</v>
      </c>
      <c r="J149" s="40">
        <f t="shared" si="26"/>
        <v>0</v>
      </c>
    </row>
    <row r="150" spans="1:10" ht="34.5" customHeight="1">
      <c r="A150" s="22" t="s">
        <v>119</v>
      </c>
      <c r="B150" s="23" t="s">
        <v>181</v>
      </c>
      <c r="C150" s="22" t="s">
        <v>178</v>
      </c>
      <c r="D150" s="22" t="s">
        <v>182</v>
      </c>
      <c r="E150" s="22"/>
      <c r="F150" s="26">
        <f>F151</f>
        <v>48000</v>
      </c>
      <c r="G150" s="27"/>
      <c r="H150" s="27"/>
      <c r="I150" s="40">
        <f t="shared" si="26"/>
        <v>0</v>
      </c>
      <c r="J150" s="40">
        <f t="shared" si="26"/>
        <v>0</v>
      </c>
    </row>
    <row r="151" spans="1:10" ht="37.5" customHeight="1">
      <c r="A151" s="22" t="s">
        <v>120</v>
      </c>
      <c r="B151" s="23" t="s">
        <v>183</v>
      </c>
      <c r="C151" s="22" t="s">
        <v>178</v>
      </c>
      <c r="D151" s="22" t="s">
        <v>182</v>
      </c>
      <c r="E151" s="22" t="s">
        <v>184</v>
      </c>
      <c r="F151" s="26">
        <f>F152</f>
        <v>48000</v>
      </c>
      <c r="G151" s="27"/>
      <c r="H151" s="27"/>
      <c r="I151" s="40">
        <f t="shared" si="26"/>
        <v>0</v>
      </c>
      <c r="J151" s="40">
        <f t="shared" si="26"/>
        <v>0</v>
      </c>
    </row>
    <row r="152" spans="1:10" ht="38.25" customHeight="1">
      <c r="A152" s="22" t="s">
        <v>122</v>
      </c>
      <c r="B152" s="23" t="s">
        <v>185</v>
      </c>
      <c r="C152" s="22" t="s">
        <v>178</v>
      </c>
      <c r="D152" s="22" t="s">
        <v>182</v>
      </c>
      <c r="E152" s="22" t="s">
        <v>186</v>
      </c>
      <c r="F152" s="26">
        <v>48000</v>
      </c>
      <c r="G152" s="27"/>
      <c r="H152" s="27"/>
      <c r="I152" s="40">
        <v>0</v>
      </c>
      <c r="J152" s="40">
        <v>0</v>
      </c>
    </row>
    <row r="153" spans="1:10" ht="114.75" customHeight="1">
      <c r="A153" s="22" t="s">
        <v>124</v>
      </c>
      <c r="B153" s="43" t="s">
        <v>187</v>
      </c>
      <c r="C153" s="22" t="s">
        <v>188</v>
      </c>
      <c r="D153" s="22"/>
      <c r="E153" s="22"/>
      <c r="F153" s="37">
        <f>F154</f>
        <v>10000</v>
      </c>
      <c r="G153" s="27">
        <v>0</v>
      </c>
      <c r="H153" s="27">
        <v>0</v>
      </c>
      <c r="I153" s="40">
        <f aca="true" t="shared" si="27" ref="I153:J156">I154</f>
        <v>0</v>
      </c>
      <c r="J153" s="40">
        <f t="shared" si="27"/>
        <v>0</v>
      </c>
    </row>
    <row r="154" spans="1:10" ht="60" customHeight="1">
      <c r="A154" s="22" t="s">
        <v>125</v>
      </c>
      <c r="B154" s="43" t="s">
        <v>69</v>
      </c>
      <c r="C154" s="22" t="s">
        <v>188</v>
      </c>
      <c r="D154" s="22" t="s">
        <v>25</v>
      </c>
      <c r="E154" s="22"/>
      <c r="F154" s="37">
        <f>F155</f>
        <v>10000</v>
      </c>
      <c r="G154" s="27">
        <v>0</v>
      </c>
      <c r="H154" s="27">
        <v>0</v>
      </c>
      <c r="I154" s="40">
        <f t="shared" si="27"/>
        <v>0</v>
      </c>
      <c r="J154" s="40">
        <f t="shared" si="27"/>
        <v>0</v>
      </c>
    </row>
    <row r="155" spans="1:10" ht="62.25" customHeight="1">
      <c r="A155" s="22" t="s">
        <v>126</v>
      </c>
      <c r="B155" s="43" t="s">
        <v>26</v>
      </c>
      <c r="C155" s="22" t="s">
        <v>188</v>
      </c>
      <c r="D155" s="22" t="s">
        <v>27</v>
      </c>
      <c r="E155" s="22"/>
      <c r="F155" s="37">
        <f>F156</f>
        <v>10000</v>
      </c>
      <c r="G155" s="27">
        <v>0</v>
      </c>
      <c r="H155" s="27">
        <v>0</v>
      </c>
      <c r="I155" s="40">
        <f t="shared" si="27"/>
        <v>0</v>
      </c>
      <c r="J155" s="40">
        <f t="shared" si="27"/>
        <v>0</v>
      </c>
    </row>
    <row r="156" spans="1:10" ht="37.5" customHeight="1">
      <c r="A156" s="22" t="s">
        <v>127</v>
      </c>
      <c r="B156" s="43" t="s">
        <v>189</v>
      </c>
      <c r="C156" s="22" t="s">
        <v>188</v>
      </c>
      <c r="D156" s="22" t="s">
        <v>27</v>
      </c>
      <c r="E156" s="22" t="s">
        <v>190</v>
      </c>
      <c r="F156" s="37">
        <f>F157</f>
        <v>10000</v>
      </c>
      <c r="G156" s="27">
        <v>0</v>
      </c>
      <c r="H156" s="27">
        <v>0</v>
      </c>
      <c r="I156" s="40">
        <f t="shared" si="27"/>
        <v>0</v>
      </c>
      <c r="J156" s="40">
        <f t="shared" si="27"/>
        <v>0</v>
      </c>
    </row>
    <row r="157" spans="1:10" ht="37.5" customHeight="1">
      <c r="A157" s="22" t="s">
        <v>146</v>
      </c>
      <c r="B157" s="44" t="s">
        <v>191</v>
      </c>
      <c r="C157" s="22" t="s">
        <v>188</v>
      </c>
      <c r="D157" s="22" t="s">
        <v>27</v>
      </c>
      <c r="E157" s="22" t="s">
        <v>192</v>
      </c>
      <c r="F157" s="37">
        <v>10000</v>
      </c>
      <c r="G157" s="27">
        <v>0</v>
      </c>
      <c r="H157" s="27">
        <v>0</v>
      </c>
      <c r="I157" s="40">
        <v>0</v>
      </c>
      <c r="J157" s="40">
        <v>0</v>
      </c>
    </row>
    <row r="158" spans="1:10" ht="57" customHeight="1">
      <c r="A158" s="22" t="s">
        <v>149</v>
      </c>
      <c r="B158" s="28" t="s">
        <v>193</v>
      </c>
      <c r="C158" s="22" t="s">
        <v>194</v>
      </c>
      <c r="D158" s="22"/>
      <c r="E158" s="22"/>
      <c r="F158" s="37">
        <f>F159+F168+F179</f>
        <v>451574</v>
      </c>
      <c r="G158" s="37">
        <f>G159+G169</f>
        <v>0</v>
      </c>
      <c r="H158" s="37">
        <f>H159+H169</f>
        <v>0</v>
      </c>
      <c r="I158" s="37">
        <f>I159+I169</f>
        <v>448574</v>
      </c>
      <c r="J158" s="37">
        <f>J159+J169</f>
        <v>448574</v>
      </c>
    </row>
    <row r="159" spans="1:10" ht="207" customHeight="1">
      <c r="A159" s="22" t="s">
        <v>150</v>
      </c>
      <c r="B159" s="45" t="s">
        <v>195</v>
      </c>
      <c r="C159" s="22" t="s">
        <v>196</v>
      </c>
      <c r="D159" s="22"/>
      <c r="E159" s="22"/>
      <c r="F159" s="37">
        <f aca="true" t="shared" si="28" ref="F159:H160">F160</f>
        <v>448574</v>
      </c>
      <c r="G159" s="37">
        <f t="shared" si="28"/>
        <v>0</v>
      </c>
      <c r="H159" s="37">
        <f t="shared" si="28"/>
        <v>0</v>
      </c>
      <c r="I159" s="37">
        <f aca="true" t="shared" si="29" ref="I159:J161">I160</f>
        <v>448574</v>
      </c>
      <c r="J159" s="37">
        <f t="shared" si="29"/>
        <v>448574</v>
      </c>
    </row>
    <row r="160" spans="1:10" ht="33" customHeight="1">
      <c r="A160" s="22" t="s">
        <v>151</v>
      </c>
      <c r="B160" s="28" t="s">
        <v>197</v>
      </c>
      <c r="C160" s="22" t="s">
        <v>196</v>
      </c>
      <c r="D160" s="22" t="s">
        <v>198</v>
      </c>
      <c r="E160" s="22"/>
      <c r="F160" s="37">
        <f t="shared" si="28"/>
        <v>448574</v>
      </c>
      <c r="G160" s="37">
        <f t="shared" si="28"/>
        <v>0</v>
      </c>
      <c r="H160" s="37">
        <f t="shared" si="28"/>
        <v>0</v>
      </c>
      <c r="I160" s="37">
        <f t="shared" si="29"/>
        <v>448574</v>
      </c>
      <c r="J160" s="37">
        <f t="shared" si="29"/>
        <v>448574</v>
      </c>
    </row>
    <row r="161" spans="1:10" ht="38.25" customHeight="1">
      <c r="A161" s="22" t="s">
        <v>152</v>
      </c>
      <c r="B161" s="46" t="s">
        <v>199</v>
      </c>
      <c r="C161" s="22" t="s">
        <v>196</v>
      </c>
      <c r="D161" s="22" t="s">
        <v>200</v>
      </c>
      <c r="E161" s="22"/>
      <c r="F161" s="26">
        <f>F162</f>
        <v>448574</v>
      </c>
      <c r="G161" s="27"/>
      <c r="H161" s="27"/>
      <c r="I161" s="40">
        <f t="shared" si="29"/>
        <v>448574</v>
      </c>
      <c r="J161" s="40">
        <f t="shared" si="29"/>
        <v>448574</v>
      </c>
    </row>
    <row r="162" spans="1:10" ht="49.5" customHeight="1">
      <c r="A162" s="22" t="s">
        <v>153</v>
      </c>
      <c r="B162" s="47" t="s">
        <v>201</v>
      </c>
      <c r="C162" s="22" t="s">
        <v>196</v>
      </c>
      <c r="D162" s="22" t="s">
        <v>200</v>
      </c>
      <c r="E162" s="22" t="s">
        <v>202</v>
      </c>
      <c r="F162" s="26">
        <f>F163</f>
        <v>448574</v>
      </c>
      <c r="G162" s="27"/>
      <c r="H162" s="27"/>
      <c r="I162" s="40">
        <f>I163</f>
        <v>448574</v>
      </c>
      <c r="J162" s="40">
        <f>J163</f>
        <v>448574</v>
      </c>
    </row>
    <row r="163" spans="1:10" ht="49.5" customHeight="1">
      <c r="A163" s="22" t="s">
        <v>156</v>
      </c>
      <c r="B163" s="23" t="s">
        <v>203</v>
      </c>
      <c r="C163" s="22" t="s">
        <v>196</v>
      </c>
      <c r="D163" s="22" t="s">
        <v>200</v>
      </c>
      <c r="E163" s="22" t="s">
        <v>204</v>
      </c>
      <c r="F163" s="37">
        <v>448574</v>
      </c>
      <c r="G163" s="27"/>
      <c r="H163" s="27"/>
      <c r="I163" s="40">
        <v>448574</v>
      </c>
      <c r="J163" s="40">
        <v>448574</v>
      </c>
    </row>
    <row r="164" spans="1:10" ht="3" customHeight="1" hidden="1">
      <c r="A164" s="22" t="s">
        <v>151</v>
      </c>
      <c r="B164" s="47" t="s">
        <v>205</v>
      </c>
      <c r="C164" s="22" t="s">
        <v>206</v>
      </c>
      <c r="D164" s="22"/>
      <c r="E164" s="22"/>
      <c r="F164" s="48">
        <f>F165</f>
        <v>0</v>
      </c>
      <c r="G164" s="27">
        <v>0</v>
      </c>
      <c r="H164" s="27">
        <v>0</v>
      </c>
      <c r="I164" s="53">
        <f aca="true" t="shared" si="30" ref="I164:J167">I165</f>
        <v>0</v>
      </c>
      <c r="J164" s="53">
        <f t="shared" si="30"/>
        <v>0</v>
      </c>
    </row>
    <row r="165" spans="1:10" ht="49.5" customHeight="1" hidden="1">
      <c r="A165" s="22" t="s">
        <v>152</v>
      </c>
      <c r="B165" s="47" t="s">
        <v>69</v>
      </c>
      <c r="C165" s="22" t="s">
        <v>206</v>
      </c>
      <c r="D165" s="22" t="s">
        <v>25</v>
      </c>
      <c r="E165" s="22"/>
      <c r="F165" s="48">
        <f>F166</f>
        <v>0</v>
      </c>
      <c r="G165" s="27">
        <v>0</v>
      </c>
      <c r="H165" s="27">
        <v>0</v>
      </c>
      <c r="I165" s="53">
        <f t="shared" si="30"/>
        <v>0</v>
      </c>
      <c r="J165" s="53">
        <f t="shared" si="30"/>
        <v>0</v>
      </c>
    </row>
    <row r="166" spans="1:10" ht="49.5" customHeight="1" hidden="1">
      <c r="A166" s="22" t="s">
        <v>153</v>
      </c>
      <c r="B166" s="47" t="s">
        <v>26</v>
      </c>
      <c r="C166" s="22" t="s">
        <v>206</v>
      </c>
      <c r="D166" s="22" t="s">
        <v>27</v>
      </c>
      <c r="E166" s="22"/>
      <c r="F166" s="48">
        <f>F167</f>
        <v>0</v>
      </c>
      <c r="G166" s="27">
        <v>0</v>
      </c>
      <c r="H166" s="27">
        <v>0</v>
      </c>
      <c r="I166" s="53">
        <f t="shared" si="30"/>
        <v>0</v>
      </c>
      <c r="J166" s="53">
        <f t="shared" si="30"/>
        <v>0</v>
      </c>
    </row>
    <row r="167" spans="1:10" ht="49.5" customHeight="1" hidden="1">
      <c r="A167" s="22" t="s">
        <v>156</v>
      </c>
      <c r="B167" s="47" t="s">
        <v>207</v>
      </c>
      <c r="C167" s="22" t="s">
        <v>206</v>
      </c>
      <c r="D167" s="22" t="s">
        <v>27</v>
      </c>
      <c r="E167" s="22" t="s">
        <v>141</v>
      </c>
      <c r="F167" s="48">
        <f>F168</f>
        <v>0</v>
      </c>
      <c r="G167" s="27">
        <v>0</v>
      </c>
      <c r="H167" s="27">
        <v>0</v>
      </c>
      <c r="I167" s="53">
        <f t="shared" si="30"/>
        <v>0</v>
      </c>
      <c r="J167" s="53">
        <f t="shared" si="30"/>
        <v>0</v>
      </c>
    </row>
    <row r="168" spans="1:10" ht="49.5" customHeight="1" hidden="1">
      <c r="A168" s="22" t="s">
        <v>157</v>
      </c>
      <c r="B168" s="47" t="s">
        <v>208</v>
      </c>
      <c r="C168" s="22" t="s">
        <v>206</v>
      </c>
      <c r="D168" s="22" t="s">
        <v>27</v>
      </c>
      <c r="E168" s="22" t="s">
        <v>209</v>
      </c>
      <c r="F168" s="26">
        <v>0</v>
      </c>
      <c r="G168" s="27">
        <v>0</v>
      </c>
      <c r="H168" s="27">
        <v>0</v>
      </c>
      <c r="I168" s="40">
        <v>0</v>
      </c>
      <c r="J168" s="40">
        <v>0</v>
      </c>
    </row>
    <row r="169" spans="1:10" ht="36.75" customHeight="1" hidden="1">
      <c r="A169" s="22" t="s">
        <v>210</v>
      </c>
      <c r="B169" s="43" t="s">
        <v>211</v>
      </c>
      <c r="C169" s="22" t="s">
        <v>212</v>
      </c>
      <c r="D169" s="22"/>
      <c r="E169" s="22"/>
      <c r="F169" s="37">
        <f aca="true" t="shared" si="31" ref="F169:J171">F170</f>
        <v>0</v>
      </c>
      <c r="G169" s="37">
        <f t="shared" si="31"/>
        <v>0</v>
      </c>
      <c r="H169" s="37">
        <f t="shared" si="31"/>
        <v>0</v>
      </c>
      <c r="I169" s="37">
        <f t="shared" si="31"/>
        <v>0</v>
      </c>
      <c r="J169" s="37">
        <f t="shared" si="31"/>
        <v>0</v>
      </c>
    </row>
    <row r="170" spans="1:10" ht="36.75" customHeight="1" hidden="1">
      <c r="A170" s="22" t="s">
        <v>213</v>
      </c>
      <c r="B170" s="43" t="s">
        <v>197</v>
      </c>
      <c r="C170" s="22" t="s">
        <v>212</v>
      </c>
      <c r="D170" s="22" t="s">
        <v>198</v>
      </c>
      <c r="E170" s="22"/>
      <c r="F170" s="37">
        <f t="shared" si="31"/>
        <v>0</v>
      </c>
      <c r="G170" s="37">
        <f t="shared" si="31"/>
        <v>0</v>
      </c>
      <c r="H170" s="37">
        <f t="shared" si="31"/>
        <v>0</v>
      </c>
      <c r="I170" s="37">
        <f t="shared" si="31"/>
        <v>0</v>
      </c>
      <c r="J170" s="37">
        <f t="shared" si="31"/>
        <v>0</v>
      </c>
    </row>
    <row r="171" spans="1:10" ht="36.75" customHeight="1" hidden="1">
      <c r="A171" s="22" t="s">
        <v>214</v>
      </c>
      <c r="B171" s="43" t="s">
        <v>199</v>
      </c>
      <c r="C171" s="22" t="s">
        <v>212</v>
      </c>
      <c r="D171" s="22" t="s">
        <v>200</v>
      </c>
      <c r="E171" s="22"/>
      <c r="F171" s="37">
        <f t="shared" si="31"/>
        <v>0</v>
      </c>
      <c r="G171" s="37">
        <f t="shared" si="31"/>
        <v>0</v>
      </c>
      <c r="H171" s="37">
        <f t="shared" si="31"/>
        <v>0</v>
      </c>
      <c r="I171" s="37">
        <f t="shared" si="31"/>
        <v>0</v>
      </c>
      <c r="J171" s="37">
        <f t="shared" si="31"/>
        <v>0</v>
      </c>
    </row>
    <row r="172" spans="1:10" ht="51.75" customHeight="1" hidden="1">
      <c r="A172" s="22" t="s">
        <v>215</v>
      </c>
      <c r="B172" s="47" t="s">
        <v>201</v>
      </c>
      <c r="C172" s="22" t="s">
        <v>212</v>
      </c>
      <c r="D172" s="22" t="s">
        <v>200</v>
      </c>
      <c r="E172" s="22" t="s">
        <v>202</v>
      </c>
      <c r="F172" s="37">
        <f>F173</f>
        <v>0</v>
      </c>
      <c r="G172" s="27"/>
      <c r="H172" s="27"/>
      <c r="I172" s="40">
        <v>0</v>
      </c>
      <c r="J172" s="40">
        <v>0</v>
      </c>
    </row>
    <row r="173" spans="1:10" ht="36.75" customHeight="1" hidden="1">
      <c r="A173" s="22" t="s">
        <v>216</v>
      </c>
      <c r="B173" s="23" t="s">
        <v>203</v>
      </c>
      <c r="C173" s="22" t="s">
        <v>212</v>
      </c>
      <c r="D173" s="22" t="s">
        <v>200</v>
      </c>
      <c r="E173" s="22" t="s">
        <v>204</v>
      </c>
      <c r="F173" s="26">
        <v>0</v>
      </c>
      <c r="G173" s="27"/>
      <c r="H173" s="27"/>
      <c r="I173" s="40">
        <v>0</v>
      </c>
      <c r="J173" s="40">
        <v>0</v>
      </c>
    </row>
    <row r="174" spans="1:10" ht="60" customHeight="1">
      <c r="A174" s="22" t="s">
        <v>157</v>
      </c>
      <c r="B174" s="23" t="s">
        <v>217</v>
      </c>
      <c r="C174" s="22" t="s">
        <v>218</v>
      </c>
      <c r="D174" s="22"/>
      <c r="E174" s="22"/>
      <c r="F174" s="26">
        <f aca="true" t="shared" si="32" ref="F174:J175">F175</f>
        <v>3000</v>
      </c>
      <c r="G174" s="26">
        <f t="shared" si="32"/>
        <v>0</v>
      </c>
      <c r="H174" s="26">
        <f t="shared" si="32"/>
        <v>0</v>
      </c>
      <c r="I174" s="26">
        <f t="shared" si="32"/>
        <v>0</v>
      </c>
      <c r="J174" s="26">
        <f t="shared" si="32"/>
        <v>0</v>
      </c>
    </row>
    <row r="175" spans="1:10" ht="133.5" customHeight="1">
      <c r="A175" s="22" t="s">
        <v>158</v>
      </c>
      <c r="B175" s="23" t="s">
        <v>219</v>
      </c>
      <c r="C175" s="22" t="s">
        <v>220</v>
      </c>
      <c r="D175" s="22"/>
      <c r="E175" s="22"/>
      <c r="F175" s="37">
        <f t="shared" si="32"/>
        <v>3000</v>
      </c>
      <c r="G175" s="37">
        <f t="shared" si="32"/>
        <v>0</v>
      </c>
      <c r="H175" s="37">
        <f t="shared" si="32"/>
        <v>0</v>
      </c>
      <c r="I175" s="37">
        <f t="shared" si="32"/>
        <v>0</v>
      </c>
      <c r="J175" s="37">
        <f t="shared" si="32"/>
        <v>0</v>
      </c>
    </row>
    <row r="176" spans="1:10" ht="36.75" customHeight="1">
      <c r="A176" s="22" t="s">
        <v>159</v>
      </c>
      <c r="B176" s="23" t="s">
        <v>24</v>
      </c>
      <c r="C176" s="22" t="s">
        <v>220</v>
      </c>
      <c r="D176" s="22" t="s">
        <v>25</v>
      </c>
      <c r="E176" s="22"/>
      <c r="F176" s="37">
        <f>F177</f>
        <v>3000</v>
      </c>
      <c r="G176" s="27"/>
      <c r="H176" s="27"/>
      <c r="I176" s="40">
        <f aca="true" t="shared" si="33" ref="I176:J178">I177</f>
        <v>0</v>
      </c>
      <c r="J176" s="40">
        <f t="shared" si="33"/>
        <v>0</v>
      </c>
    </row>
    <row r="177" spans="1:10" ht="36.75" customHeight="1">
      <c r="A177" s="22" t="s">
        <v>160</v>
      </c>
      <c r="B177" s="23" t="s">
        <v>26</v>
      </c>
      <c r="C177" s="22" t="s">
        <v>220</v>
      </c>
      <c r="D177" s="22" t="s">
        <v>27</v>
      </c>
      <c r="E177" s="22"/>
      <c r="F177" s="37">
        <f>F178</f>
        <v>3000</v>
      </c>
      <c r="G177" s="27"/>
      <c r="H177" s="27"/>
      <c r="I177" s="40">
        <f t="shared" si="33"/>
        <v>0</v>
      </c>
      <c r="J177" s="40">
        <f t="shared" si="33"/>
        <v>0</v>
      </c>
    </row>
    <row r="178" spans="1:10" ht="55.5" customHeight="1">
      <c r="A178" s="22" t="s">
        <v>163</v>
      </c>
      <c r="B178" s="43" t="s">
        <v>221</v>
      </c>
      <c r="C178" s="22" t="s">
        <v>220</v>
      </c>
      <c r="D178" s="22" t="s">
        <v>27</v>
      </c>
      <c r="E178" s="22" t="s">
        <v>30</v>
      </c>
      <c r="F178" s="37">
        <f>F179</f>
        <v>3000</v>
      </c>
      <c r="G178" s="27"/>
      <c r="H178" s="27"/>
      <c r="I178" s="40">
        <f t="shared" si="33"/>
        <v>0</v>
      </c>
      <c r="J178" s="40">
        <f t="shared" si="33"/>
        <v>0</v>
      </c>
    </row>
    <row r="179" spans="1:10" ht="60" customHeight="1">
      <c r="A179" s="22" t="s">
        <v>164</v>
      </c>
      <c r="B179" s="49" t="s">
        <v>222</v>
      </c>
      <c r="C179" s="22" t="s">
        <v>220</v>
      </c>
      <c r="D179" s="22" t="s">
        <v>27</v>
      </c>
      <c r="E179" s="22" t="s">
        <v>223</v>
      </c>
      <c r="F179" s="37">
        <v>3000</v>
      </c>
      <c r="G179" s="27"/>
      <c r="H179" s="27"/>
      <c r="I179" s="40">
        <v>0</v>
      </c>
      <c r="J179" s="40">
        <v>0</v>
      </c>
    </row>
    <row r="180" spans="1:10" ht="57" customHeight="1" hidden="1">
      <c r="A180" s="22" t="s">
        <v>224</v>
      </c>
      <c r="B180" s="50" t="s">
        <v>225</v>
      </c>
      <c r="C180" s="22" t="s">
        <v>226</v>
      </c>
      <c r="D180" s="22"/>
      <c r="E180" s="22"/>
      <c r="F180" s="37">
        <f>F181</f>
        <v>0</v>
      </c>
      <c r="G180" s="27"/>
      <c r="H180" s="27"/>
      <c r="I180" s="40">
        <f aca="true" t="shared" si="34" ref="I180:J184">I181</f>
        <v>0</v>
      </c>
      <c r="J180" s="40">
        <f t="shared" si="34"/>
        <v>0</v>
      </c>
    </row>
    <row r="181" spans="1:10" ht="129" customHeight="1" hidden="1">
      <c r="A181" s="22" t="s">
        <v>227</v>
      </c>
      <c r="B181" s="50" t="s">
        <v>228</v>
      </c>
      <c r="C181" s="22" t="s">
        <v>226</v>
      </c>
      <c r="D181" s="22"/>
      <c r="E181" s="22"/>
      <c r="F181" s="37">
        <f>F182</f>
        <v>0</v>
      </c>
      <c r="G181" s="27"/>
      <c r="H181" s="27"/>
      <c r="I181" s="40">
        <f t="shared" si="34"/>
        <v>0</v>
      </c>
      <c r="J181" s="40">
        <f t="shared" si="34"/>
        <v>0</v>
      </c>
    </row>
    <row r="182" spans="1:10" ht="54.75" customHeight="1" hidden="1">
      <c r="A182" s="22" t="s">
        <v>229</v>
      </c>
      <c r="B182" s="23" t="s">
        <v>24</v>
      </c>
      <c r="C182" s="22" t="s">
        <v>226</v>
      </c>
      <c r="D182" s="22" t="s">
        <v>25</v>
      </c>
      <c r="E182" s="22"/>
      <c r="F182" s="37">
        <f>F183</f>
        <v>0</v>
      </c>
      <c r="G182" s="27"/>
      <c r="H182" s="27"/>
      <c r="I182" s="40">
        <f t="shared" si="34"/>
        <v>0</v>
      </c>
      <c r="J182" s="40">
        <f t="shared" si="34"/>
        <v>0</v>
      </c>
    </row>
    <row r="183" spans="1:10" ht="54.75" customHeight="1" hidden="1">
      <c r="A183" s="22" t="s">
        <v>230</v>
      </c>
      <c r="B183" s="23" t="s">
        <v>26</v>
      </c>
      <c r="C183" s="22" t="s">
        <v>226</v>
      </c>
      <c r="D183" s="22" t="s">
        <v>27</v>
      </c>
      <c r="E183" s="22"/>
      <c r="F183" s="37">
        <f>F184</f>
        <v>0</v>
      </c>
      <c r="G183" s="27"/>
      <c r="H183" s="27"/>
      <c r="I183" s="40">
        <f t="shared" si="34"/>
        <v>0</v>
      </c>
      <c r="J183" s="40">
        <f t="shared" si="34"/>
        <v>0</v>
      </c>
    </row>
    <row r="184" spans="1:10" ht="60.75" customHeight="1" hidden="1">
      <c r="A184" s="22" t="s">
        <v>231</v>
      </c>
      <c r="B184" s="43" t="s">
        <v>232</v>
      </c>
      <c r="C184" s="22" t="s">
        <v>226</v>
      </c>
      <c r="D184" s="22" t="s">
        <v>27</v>
      </c>
      <c r="E184" s="22" t="s">
        <v>233</v>
      </c>
      <c r="F184" s="37">
        <f>F185</f>
        <v>0</v>
      </c>
      <c r="G184" s="27"/>
      <c r="H184" s="27"/>
      <c r="I184" s="40">
        <f t="shared" si="34"/>
        <v>0</v>
      </c>
      <c r="J184" s="40">
        <f t="shared" si="34"/>
        <v>0</v>
      </c>
    </row>
    <row r="185" spans="1:10" ht="60.75" customHeight="1" hidden="1">
      <c r="A185" s="22" t="s">
        <v>234</v>
      </c>
      <c r="B185" s="43" t="s">
        <v>235</v>
      </c>
      <c r="C185" s="22" t="s">
        <v>226</v>
      </c>
      <c r="D185" s="22" t="s">
        <v>27</v>
      </c>
      <c r="E185" s="22" t="s">
        <v>236</v>
      </c>
      <c r="F185" s="37">
        <v>0</v>
      </c>
      <c r="G185" s="27"/>
      <c r="H185" s="27"/>
      <c r="I185" s="40">
        <v>0</v>
      </c>
      <c r="J185" s="40">
        <v>0</v>
      </c>
    </row>
    <row r="186" spans="1:10" ht="36" customHeight="1">
      <c r="A186" s="22" t="s">
        <v>237</v>
      </c>
      <c r="B186" s="23" t="s">
        <v>238</v>
      </c>
      <c r="C186" s="22" t="s">
        <v>239</v>
      </c>
      <c r="D186" s="22"/>
      <c r="E186" s="22"/>
      <c r="F186" s="37">
        <f>F187+F214+F220</f>
        <v>5573988</v>
      </c>
      <c r="G186" s="37" t="e">
        <f>G187+G214+G220</f>
        <v>#REF!</v>
      </c>
      <c r="H186" s="37" t="e">
        <f>H187+H214+H220</f>
        <v>#REF!</v>
      </c>
      <c r="I186" s="37">
        <f>I187+I214+I220</f>
        <v>4470913</v>
      </c>
      <c r="J186" s="37">
        <f>J187+J214+J220</f>
        <v>4317018</v>
      </c>
    </row>
    <row r="187" spans="1:10" ht="60.75" customHeight="1">
      <c r="A187" s="22" t="s">
        <v>240</v>
      </c>
      <c r="B187" s="51" t="s">
        <v>241</v>
      </c>
      <c r="C187" s="22" t="s">
        <v>242</v>
      </c>
      <c r="D187" s="22"/>
      <c r="E187" s="22"/>
      <c r="F187" s="37">
        <f>F188+F205+F209+F201</f>
        <v>5337030</v>
      </c>
      <c r="G187" s="37" t="e">
        <f>G188+G209+#REF!</f>
        <v>#REF!</v>
      </c>
      <c r="H187" s="37" t="e">
        <f>H188+H209+#REF!</f>
        <v>#REF!</v>
      </c>
      <c r="I187" s="37">
        <f>I188+I205+I209+I201</f>
        <v>4222104</v>
      </c>
      <c r="J187" s="37">
        <f>J188+J205+J209+J201</f>
        <v>4043552</v>
      </c>
    </row>
    <row r="188" spans="1:10" ht="73.5" customHeight="1">
      <c r="A188" s="22" t="s">
        <v>243</v>
      </c>
      <c r="B188" s="51" t="s">
        <v>244</v>
      </c>
      <c r="C188" s="52" t="s">
        <v>245</v>
      </c>
      <c r="D188" s="52"/>
      <c r="E188" s="52"/>
      <c r="F188" s="37">
        <f>F189+F193+F197</f>
        <v>2822607</v>
      </c>
      <c r="G188" s="37">
        <f>G189+G193</f>
        <v>0</v>
      </c>
      <c r="H188" s="37">
        <f>H189+H193</f>
        <v>0</v>
      </c>
      <c r="I188" s="37">
        <f>I189+I193+I197</f>
        <v>2121682</v>
      </c>
      <c r="J188" s="37">
        <f>J189+J193</f>
        <v>1943130</v>
      </c>
    </row>
    <row r="189" spans="1:10" ht="135.75" customHeight="1">
      <c r="A189" s="22" t="s">
        <v>246</v>
      </c>
      <c r="B189" s="23" t="s">
        <v>80</v>
      </c>
      <c r="C189" s="52" t="s">
        <v>245</v>
      </c>
      <c r="D189" s="52" t="s">
        <v>81</v>
      </c>
      <c r="E189" s="52"/>
      <c r="F189" s="37">
        <f>F190</f>
        <v>2382163</v>
      </c>
      <c r="G189" s="37">
        <f>G190</f>
        <v>0</v>
      </c>
      <c r="H189" s="37">
        <f>H190</f>
        <v>0</v>
      </c>
      <c r="I189" s="37">
        <f>I190</f>
        <v>2121682</v>
      </c>
      <c r="J189" s="37">
        <f>J190</f>
        <v>1943130</v>
      </c>
    </row>
    <row r="190" spans="1:10" ht="43.5" customHeight="1">
      <c r="A190" s="22" t="s">
        <v>247</v>
      </c>
      <c r="B190" s="23" t="s">
        <v>82</v>
      </c>
      <c r="C190" s="52" t="s">
        <v>245</v>
      </c>
      <c r="D190" s="52" t="s">
        <v>83</v>
      </c>
      <c r="E190" s="52"/>
      <c r="F190" s="37">
        <f>F191</f>
        <v>2382163</v>
      </c>
      <c r="G190" s="27"/>
      <c r="H190" s="27"/>
      <c r="I190" s="40">
        <f>I191</f>
        <v>2121682</v>
      </c>
      <c r="J190" s="40">
        <f>J191</f>
        <v>1943130</v>
      </c>
    </row>
    <row r="191" spans="1:10" ht="33.75" customHeight="1">
      <c r="A191" s="22" t="s">
        <v>248</v>
      </c>
      <c r="B191" s="23" t="s">
        <v>249</v>
      </c>
      <c r="C191" s="52" t="s">
        <v>245</v>
      </c>
      <c r="D191" s="52" t="s">
        <v>83</v>
      </c>
      <c r="E191" s="52" t="s">
        <v>250</v>
      </c>
      <c r="F191" s="37">
        <f>F192</f>
        <v>2382163</v>
      </c>
      <c r="G191" s="27"/>
      <c r="H191" s="27"/>
      <c r="I191" s="40">
        <f>I192</f>
        <v>2121682</v>
      </c>
      <c r="J191" s="40">
        <f>J192</f>
        <v>1943130</v>
      </c>
    </row>
    <row r="192" spans="1:10" ht="111.75" customHeight="1">
      <c r="A192" s="22" t="s">
        <v>251</v>
      </c>
      <c r="B192" s="23" t="s">
        <v>252</v>
      </c>
      <c r="C192" s="52" t="s">
        <v>245</v>
      </c>
      <c r="D192" s="52" t="s">
        <v>83</v>
      </c>
      <c r="E192" s="52" t="s">
        <v>253</v>
      </c>
      <c r="F192" s="37">
        <v>2382163</v>
      </c>
      <c r="G192" s="27"/>
      <c r="H192" s="27"/>
      <c r="I192" s="40">
        <v>2121682</v>
      </c>
      <c r="J192" s="40">
        <v>1943130</v>
      </c>
    </row>
    <row r="193" spans="1:10" ht="51.75" customHeight="1">
      <c r="A193" s="22" t="s">
        <v>254</v>
      </c>
      <c r="B193" s="23" t="s">
        <v>69</v>
      </c>
      <c r="C193" s="52" t="s">
        <v>245</v>
      </c>
      <c r="D193" s="52" t="s">
        <v>25</v>
      </c>
      <c r="E193" s="52"/>
      <c r="F193" s="37">
        <f>F194</f>
        <v>439444</v>
      </c>
      <c r="G193" s="27"/>
      <c r="H193" s="27"/>
      <c r="I193" s="40">
        <f>I194</f>
        <v>0</v>
      </c>
      <c r="J193" s="40">
        <f>J194</f>
        <v>0</v>
      </c>
    </row>
    <row r="194" spans="1:10" ht="53.25" customHeight="1">
      <c r="A194" s="22" t="s">
        <v>255</v>
      </c>
      <c r="B194" s="23" t="s">
        <v>26</v>
      </c>
      <c r="C194" s="52" t="s">
        <v>245</v>
      </c>
      <c r="D194" s="52" t="s">
        <v>27</v>
      </c>
      <c r="E194" s="52"/>
      <c r="F194" s="37">
        <f>F195</f>
        <v>439444</v>
      </c>
      <c r="G194" s="27"/>
      <c r="H194" s="27"/>
      <c r="I194" s="40">
        <f>I195</f>
        <v>0</v>
      </c>
      <c r="J194" s="40">
        <f>J195</f>
        <v>0</v>
      </c>
    </row>
    <row r="195" spans="1:10" ht="39.75" customHeight="1">
      <c r="A195" s="22" t="s">
        <v>256</v>
      </c>
      <c r="B195" s="23" t="s">
        <v>249</v>
      </c>
      <c r="C195" s="52" t="s">
        <v>245</v>
      </c>
      <c r="D195" s="52" t="s">
        <v>27</v>
      </c>
      <c r="E195" s="52" t="s">
        <v>250</v>
      </c>
      <c r="F195" s="37">
        <f>F196</f>
        <v>439444</v>
      </c>
      <c r="G195" s="27"/>
      <c r="H195" s="27"/>
      <c r="I195" s="40">
        <f>I196</f>
        <v>0</v>
      </c>
      <c r="J195" s="40">
        <f>J196</f>
        <v>0</v>
      </c>
    </row>
    <row r="196" spans="1:10" ht="114" customHeight="1">
      <c r="A196" s="22" t="s">
        <v>257</v>
      </c>
      <c r="B196" s="23" t="s">
        <v>252</v>
      </c>
      <c r="C196" s="52" t="s">
        <v>245</v>
      </c>
      <c r="D196" s="52" t="s">
        <v>27</v>
      </c>
      <c r="E196" s="52" t="s">
        <v>253</v>
      </c>
      <c r="F196" s="37">
        <v>439444</v>
      </c>
      <c r="G196" s="27"/>
      <c r="H196" s="27"/>
      <c r="I196" s="40">
        <v>0</v>
      </c>
      <c r="J196" s="40">
        <v>0</v>
      </c>
    </row>
    <row r="197" spans="1:10" ht="28.5" customHeight="1">
      <c r="A197" s="22" t="s">
        <v>258</v>
      </c>
      <c r="B197" s="23" t="s">
        <v>90</v>
      </c>
      <c r="C197" s="52" t="s">
        <v>245</v>
      </c>
      <c r="D197" s="52" t="s">
        <v>91</v>
      </c>
      <c r="E197" s="52"/>
      <c r="F197" s="37">
        <f aca="true" t="shared" si="35" ref="F197:F203">F198</f>
        <v>1000</v>
      </c>
      <c r="G197" s="27">
        <v>0</v>
      </c>
      <c r="H197" s="27">
        <v>0</v>
      </c>
      <c r="I197" s="40">
        <v>0</v>
      </c>
      <c r="J197" s="40">
        <v>0</v>
      </c>
    </row>
    <row r="198" spans="1:10" ht="45" customHeight="1">
      <c r="A198" s="22" t="s">
        <v>259</v>
      </c>
      <c r="B198" s="23" t="s">
        <v>260</v>
      </c>
      <c r="C198" s="52" t="s">
        <v>245</v>
      </c>
      <c r="D198" s="52" t="s">
        <v>94</v>
      </c>
      <c r="E198" s="52"/>
      <c r="F198" s="37">
        <f t="shared" si="35"/>
        <v>1000</v>
      </c>
      <c r="G198" s="27">
        <v>0</v>
      </c>
      <c r="H198" s="27">
        <v>0</v>
      </c>
      <c r="I198" s="40">
        <v>0</v>
      </c>
      <c r="J198" s="40">
        <v>0</v>
      </c>
    </row>
    <row r="199" spans="1:10" ht="40.5" customHeight="1">
      <c r="A199" s="22" t="s">
        <v>261</v>
      </c>
      <c r="B199" s="23" t="s">
        <v>249</v>
      </c>
      <c r="C199" s="52" t="s">
        <v>245</v>
      </c>
      <c r="D199" s="52" t="s">
        <v>94</v>
      </c>
      <c r="E199" s="52" t="s">
        <v>250</v>
      </c>
      <c r="F199" s="37">
        <f t="shared" si="35"/>
        <v>1000</v>
      </c>
      <c r="G199" s="27">
        <v>0</v>
      </c>
      <c r="H199" s="27">
        <v>0</v>
      </c>
      <c r="I199" s="40">
        <v>0</v>
      </c>
      <c r="J199" s="40">
        <v>0</v>
      </c>
    </row>
    <row r="200" spans="1:10" ht="118.5" customHeight="1">
      <c r="A200" s="22" t="s">
        <v>262</v>
      </c>
      <c r="B200" s="23" t="s">
        <v>252</v>
      </c>
      <c r="C200" s="52" t="s">
        <v>245</v>
      </c>
      <c r="D200" s="52" t="s">
        <v>94</v>
      </c>
      <c r="E200" s="52" t="s">
        <v>253</v>
      </c>
      <c r="F200" s="37">
        <v>1000</v>
      </c>
      <c r="G200" s="27">
        <v>0</v>
      </c>
      <c r="H200" s="27">
        <v>0</v>
      </c>
      <c r="I200" s="40">
        <v>0</v>
      </c>
      <c r="J200" s="40">
        <v>0</v>
      </c>
    </row>
    <row r="201" spans="1:10" ht="118.5" customHeight="1">
      <c r="A201" s="22" t="s">
        <v>263</v>
      </c>
      <c r="B201" s="54" t="s">
        <v>264</v>
      </c>
      <c r="C201" s="52" t="s">
        <v>265</v>
      </c>
      <c r="D201" s="52" t="s">
        <v>81</v>
      </c>
      <c r="E201" s="52"/>
      <c r="F201" s="37">
        <f t="shared" si="35"/>
        <v>1155707</v>
      </c>
      <c r="G201" s="37">
        <f aca="true" t="shared" si="36" ref="G201:J201">G202</f>
        <v>0</v>
      </c>
      <c r="H201" s="37">
        <f t="shared" si="36"/>
        <v>0</v>
      </c>
      <c r="I201" s="37">
        <f t="shared" si="36"/>
        <v>1015091</v>
      </c>
      <c r="J201" s="37">
        <f t="shared" si="36"/>
        <v>1015091</v>
      </c>
    </row>
    <row r="202" spans="1:10" ht="118.5" customHeight="1">
      <c r="A202" s="22" t="s">
        <v>266</v>
      </c>
      <c r="B202" s="23" t="s">
        <v>82</v>
      </c>
      <c r="C202" s="52" t="s">
        <v>265</v>
      </c>
      <c r="D202" s="52" t="s">
        <v>83</v>
      </c>
      <c r="E202" s="52"/>
      <c r="F202" s="37">
        <f t="shared" si="35"/>
        <v>1155707</v>
      </c>
      <c r="G202" s="27"/>
      <c r="H202" s="27"/>
      <c r="I202" s="40">
        <f>I203</f>
        <v>1015091</v>
      </c>
      <c r="J202" s="40">
        <f>J203</f>
        <v>1015091</v>
      </c>
    </row>
    <row r="203" spans="1:10" ht="118.5" customHeight="1">
      <c r="A203" s="22" t="s">
        <v>267</v>
      </c>
      <c r="B203" s="23" t="s">
        <v>249</v>
      </c>
      <c r="C203" s="52" t="s">
        <v>265</v>
      </c>
      <c r="D203" s="52" t="s">
        <v>83</v>
      </c>
      <c r="E203" s="52" t="s">
        <v>250</v>
      </c>
      <c r="F203" s="37">
        <f t="shared" si="35"/>
        <v>1155707</v>
      </c>
      <c r="G203" s="27"/>
      <c r="H203" s="27"/>
      <c r="I203" s="40">
        <f>I204</f>
        <v>1015091</v>
      </c>
      <c r="J203" s="40">
        <f>J204</f>
        <v>1015091</v>
      </c>
    </row>
    <row r="204" spans="1:10" ht="118.5" customHeight="1">
      <c r="A204" s="22" t="s">
        <v>268</v>
      </c>
      <c r="B204" s="23" t="s">
        <v>252</v>
      </c>
      <c r="C204" s="52" t="s">
        <v>265</v>
      </c>
      <c r="D204" s="52" t="s">
        <v>83</v>
      </c>
      <c r="E204" s="52" t="s">
        <v>253</v>
      </c>
      <c r="F204" s="37">
        <v>1155707</v>
      </c>
      <c r="G204" s="27"/>
      <c r="H204" s="27"/>
      <c r="I204" s="40">
        <v>1015091</v>
      </c>
      <c r="J204" s="40">
        <v>1015091</v>
      </c>
    </row>
    <row r="205" spans="1:10" ht="118.5" customHeight="1">
      <c r="A205" s="22" t="s">
        <v>269</v>
      </c>
      <c r="B205" s="54" t="s">
        <v>270</v>
      </c>
      <c r="C205" s="52" t="s">
        <v>271</v>
      </c>
      <c r="D205" s="52" t="s">
        <v>81</v>
      </c>
      <c r="E205" s="52"/>
      <c r="F205" s="37">
        <f>F206</f>
        <v>217138</v>
      </c>
      <c r="G205" s="37">
        <f aca="true" t="shared" si="37" ref="G205:J205">G206</f>
        <v>0</v>
      </c>
      <c r="H205" s="37">
        <f t="shared" si="37"/>
        <v>0</v>
      </c>
      <c r="I205" s="37">
        <f t="shared" si="37"/>
        <v>0</v>
      </c>
      <c r="J205" s="37">
        <f t="shared" si="37"/>
        <v>0</v>
      </c>
    </row>
    <row r="206" spans="1:10" ht="118.5" customHeight="1">
      <c r="A206" s="22" t="s">
        <v>81</v>
      </c>
      <c r="B206" s="23" t="s">
        <v>82</v>
      </c>
      <c r="C206" s="52" t="s">
        <v>271</v>
      </c>
      <c r="D206" s="52" t="s">
        <v>83</v>
      </c>
      <c r="E206" s="52"/>
      <c r="F206" s="37">
        <f>F207</f>
        <v>217138</v>
      </c>
      <c r="G206" s="27"/>
      <c r="H206" s="27"/>
      <c r="I206" s="40">
        <f>I207</f>
        <v>0</v>
      </c>
      <c r="J206" s="40">
        <f>J207</f>
        <v>0</v>
      </c>
    </row>
    <row r="207" spans="1:10" ht="118.5" customHeight="1">
      <c r="A207" s="22" t="s">
        <v>272</v>
      </c>
      <c r="B207" s="23" t="s">
        <v>249</v>
      </c>
      <c r="C207" s="52" t="s">
        <v>271</v>
      </c>
      <c r="D207" s="52" t="s">
        <v>83</v>
      </c>
      <c r="E207" s="52" t="s">
        <v>250</v>
      </c>
      <c r="F207" s="37">
        <f>F208</f>
        <v>217138</v>
      </c>
      <c r="G207" s="27"/>
      <c r="H207" s="27"/>
      <c r="I207" s="40">
        <f>I208</f>
        <v>0</v>
      </c>
      <c r="J207" s="40">
        <f>J208</f>
        <v>0</v>
      </c>
    </row>
    <row r="208" spans="1:10" ht="93" customHeight="1">
      <c r="A208" s="22" t="s">
        <v>273</v>
      </c>
      <c r="B208" s="23" t="s">
        <v>274</v>
      </c>
      <c r="C208" s="52" t="s">
        <v>271</v>
      </c>
      <c r="D208" s="52" t="s">
        <v>83</v>
      </c>
      <c r="E208" s="52" t="s">
        <v>253</v>
      </c>
      <c r="F208" s="37">
        <v>217138</v>
      </c>
      <c r="G208" s="27"/>
      <c r="H208" s="27"/>
      <c r="I208" s="40">
        <v>0</v>
      </c>
      <c r="J208" s="40">
        <v>0</v>
      </c>
    </row>
    <row r="209" spans="1:10" ht="63" customHeight="1">
      <c r="A209" s="22" t="s">
        <v>275</v>
      </c>
      <c r="B209" s="28" t="s">
        <v>276</v>
      </c>
      <c r="C209" s="52" t="s">
        <v>277</v>
      </c>
      <c r="D209" s="52"/>
      <c r="E209" s="52"/>
      <c r="F209" s="26">
        <f>F210</f>
        <v>1141578</v>
      </c>
      <c r="G209" s="27"/>
      <c r="H209" s="27"/>
      <c r="I209" s="40">
        <f aca="true" t="shared" si="38" ref="I209:J212">I210</f>
        <v>1085331</v>
      </c>
      <c r="J209" s="40">
        <f t="shared" si="38"/>
        <v>1085331</v>
      </c>
    </row>
    <row r="210" spans="1:10" ht="126.75" customHeight="1">
      <c r="A210" s="22" t="s">
        <v>278</v>
      </c>
      <c r="B210" s="23" t="s">
        <v>80</v>
      </c>
      <c r="C210" s="52" t="s">
        <v>277</v>
      </c>
      <c r="D210" s="52" t="s">
        <v>81</v>
      </c>
      <c r="E210" s="52"/>
      <c r="F210" s="26">
        <f>F211</f>
        <v>1141578</v>
      </c>
      <c r="G210" s="27"/>
      <c r="H210" s="27"/>
      <c r="I210" s="40">
        <f t="shared" si="38"/>
        <v>1085331</v>
      </c>
      <c r="J210" s="40">
        <f t="shared" si="38"/>
        <v>1085331</v>
      </c>
    </row>
    <row r="211" spans="1:10" ht="44.25" customHeight="1">
      <c r="A211" s="22" t="s">
        <v>279</v>
      </c>
      <c r="B211" s="23" t="s">
        <v>82</v>
      </c>
      <c r="C211" s="52" t="s">
        <v>277</v>
      </c>
      <c r="D211" s="52" t="s">
        <v>83</v>
      </c>
      <c r="E211" s="52"/>
      <c r="F211" s="26">
        <f>F212</f>
        <v>1141578</v>
      </c>
      <c r="G211" s="27"/>
      <c r="H211" s="27"/>
      <c r="I211" s="40">
        <f t="shared" si="38"/>
        <v>1085331</v>
      </c>
      <c r="J211" s="40">
        <f t="shared" si="38"/>
        <v>1085331</v>
      </c>
    </row>
    <row r="212" spans="1:10" ht="39.75" customHeight="1">
      <c r="A212" s="22" t="s">
        <v>280</v>
      </c>
      <c r="B212" s="23" t="s">
        <v>249</v>
      </c>
      <c r="C212" s="52" t="s">
        <v>277</v>
      </c>
      <c r="D212" s="52" t="s">
        <v>83</v>
      </c>
      <c r="E212" s="52" t="s">
        <v>250</v>
      </c>
      <c r="F212" s="26">
        <f>F213</f>
        <v>1141578</v>
      </c>
      <c r="G212" s="27"/>
      <c r="H212" s="27"/>
      <c r="I212" s="40">
        <f t="shared" si="38"/>
        <v>1085331</v>
      </c>
      <c r="J212" s="40">
        <f t="shared" si="38"/>
        <v>1085331</v>
      </c>
    </row>
    <row r="213" spans="1:10" ht="53.25" customHeight="1">
      <c r="A213" s="22" t="s">
        <v>281</v>
      </c>
      <c r="B213" s="23" t="s">
        <v>282</v>
      </c>
      <c r="C213" s="52" t="s">
        <v>277</v>
      </c>
      <c r="D213" s="52" t="s">
        <v>83</v>
      </c>
      <c r="E213" s="52" t="s">
        <v>283</v>
      </c>
      <c r="F213" s="26">
        <v>1141578</v>
      </c>
      <c r="G213" s="27"/>
      <c r="H213" s="27"/>
      <c r="I213" s="40">
        <v>1085331</v>
      </c>
      <c r="J213" s="40">
        <v>1085331</v>
      </c>
    </row>
    <row r="214" spans="1:10" ht="36.75" customHeight="1">
      <c r="A214" s="22" t="s">
        <v>284</v>
      </c>
      <c r="B214" s="51" t="s">
        <v>285</v>
      </c>
      <c r="C214" s="52" t="s">
        <v>286</v>
      </c>
      <c r="D214" s="52"/>
      <c r="E214" s="52"/>
      <c r="F214" s="26">
        <f>F216</f>
        <v>7000</v>
      </c>
      <c r="G214" s="27"/>
      <c r="H214" s="27"/>
      <c r="I214" s="40">
        <f>I216</f>
        <v>0</v>
      </c>
      <c r="J214" s="40">
        <f>J216</f>
        <v>0</v>
      </c>
    </row>
    <row r="215" spans="1:10" ht="61.5" customHeight="1">
      <c r="A215" s="22" t="s">
        <v>287</v>
      </c>
      <c r="B215" s="51" t="s">
        <v>288</v>
      </c>
      <c r="C215" s="52" t="s">
        <v>289</v>
      </c>
      <c r="D215" s="52"/>
      <c r="E215" s="52"/>
      <c r="F215" s="26">
        <f>F216</f>
        <v>7000</v>
      </c>
      <c r="G215" s="27"/>
      <c r="H215" s="27"/>
      <c r="I215" s="40">
        <f aca="true" t="shared" si="39" ref="I215:J218">I216</f>
        <v>0</v>
      </c>
      <c r="J215" s="40">
        <f t="shared" si="39"/>
        <v>0</v>
      </c>
    </row>
    <row r="216" spans="1:10" ht="40.5" customHeight="1">
      <c r="A216" s="22" t="s">
        <v>290</v>
      </c>
      <c r="B216" s="23" t="s">
        <v>90</v>
      </c>
      <c r="C216" s="52" t="s">
        <v>289</v>
      </c>
      <c r="D216" s="52" t="s">
        <v>91</v>
      </c>
      <c r="E216" s="52"/>
      <c r="F216" s="26">
        <f>F217</f>
        <v>7000</v>
      </c>
      <c r="G216" s="27"/>
      <c r="H216" s="27"/>
      <c r="I216" s="40">
        <f t="shared" si="39"/>
        <v>0</v>
      </c>
      <c r="J216" s="40">
        <f t="shared" si="39"/>
        <v>0</v>
      </c>
    </row>
    <row r="217" spans="1:10" ht="43.5" customHeight="1">
      <c r="A217" s="22" t="s">
        <v>291</v>
      </c>
      <c r="B217" s="23" t="s">
        <v>292</v>
      </c>
      <c r="C217" s="52" t="s">
        <v>289</v>
      </c>
      <c r="D217" s="52" t="s">
        <v>293</v>
      </c>
      <c r="E217" s="52"/>
      <c r="F217" s="26">
        <f>F218</f>
        <v>7000</v>
      </c>
      <c r="G217" s="27"/>
      <c r="H217" s="27"/>
      <c r="I217" s="40">
        <f t="shared" si="39"/>
        <v>0</v>
      </c>
      <c r="J217" s="40">
        <f t="shared" si="39"/>
        <v>0</v>
      </c>
    </row>
    <row r="218" spans="1:10" ht="29.25" customHeight="1">
      <c r="A218" s="22" t="s">
        <v>294</v>
      </c>
      <c r="B218" s="23" t="s">
        <v>249</v>
      </c>
      <c r="C218" s="52" t="s">
        <v>289</v>
      </c>
      <c r="D218" s="52" t="s">
        <v>293</v>
      </c>
      <c r="E218" s="52" t="s">
        <v>250</v>
      </c>
      <c r="F218" s="26">
        <f>F219</f>
        <v>7000</v>
      </c>
      <c r="G218" s="27"/>
      <c r="H218" s="27"/>
      <c r="I218" s="40">
        <f t="shared" si="39"/>
        <v>0</v>
      </c>
      <c r="J218" s="40">
        <f t="shared" si="39"/>
        <v>0</v>
      </c>
    </row>
    <row r="219" spans="1:10" ht="30" customHeight="1">
      <c r="A219" s="22" t="s">
        <v>295</v>
      </c>
      <c r="B219" s="23" t="s">
        <v>296</v>
      </c>
      <c r="C219" s="52" t="s">
        <v>289</v>
      </c>
      <c r="D219" s="52" t="s">
        <v>293</v>
      </c>
      <c r="E219" s="52" t="s">
        <v>297</v>
      </c>
      <c r="F219" s="26">
        <v>7000</v>
      </c>
      <c r="G219" s="27"/>
      <c r="H219" s="27"/>
      <c r="I219" s="40">
        <v>0</v>
      </c>
      <c r="J219" s="40">
        <v>0</v>
      </c>
    </row>
    <row r="220" spans="1:10" ht="46.5" customHeight="1">
      <c r="A220" s="22" t="s">
        <v>298</v>
      </c>
      <c r="B220" s="23" t="s">
        <v>299</v>
      </c>
      <c r="C220" s="55" t="s">
        <v>300</v>
      </c>
      <c r="D220" s="52"/>
      <c r="E220" s="52"/>
      <c r="F220" s="37">
        <f>F245+F221+F231+F236+F226</f>
        <v>229958</v>
      </c>
      <c r="G220" s="37">
        <f>G245+G221+G231+G236</f>
        <v>0</v>
      </c>
      <c r="H220" s="37">
        <f>H245+H221+H231+H236</f>
        <v>0</v>
      </c>
      <c r="I220" s="37">
        <f>I245+I221+I231+I236</f>
        <v>248809</v>
      </c>
      <c r="J220" s="37">
        <f>J245+J221+J231+J236</f>
        <v>273466</v>
      </c>
    </row>
    <row r="221" spans="1:10" ht="76.5" customHeight="1">
      <c r="A221" s="22" t="s">
        <v>301</v>
      </c>
      <c r="B221" s="51" t="s">
        <v>302</v>
      </c>
      <c r="C221" s="55" t="s">
        <v>303</v>
      </c>
      <c r="D221" s="52"/>
      <c r="E221" s="52"/>
      <c r="F221" s="56">
        <f>F222</f>
        <v>1365</v>
      </c>
      <c r="G221" s="56">
        <f>G222</f>
        <v>0</v>
      </c>
      <c r="H221" s="56">
        <f>H222</f>
        <v>0</v>
      </c>
      <c r="I221" s="56">
        <f>I222</f>
        <v>0</v>
      </c>
      <c r="J221" s="56">
        <f>J222</f>
        <v>0</v>
      </c>
    </row>
    <row r="222" spans="1:10" ht="29.25" customHeight="1">
      <c r="A222" s="22" t="s">
        <v>304</v>
      </c>
      <c r="B222" s="23" t="s">
        <v>90</v>
      </c>
      <c r="C222" s="55" t="s">
        <v>303</v>
      </c>
      <c r="D222" s="52" t="s">
        <v>91</v>
      </c>
      <c r="E222" s="52"/>
      <c r="F222" s="56">
        <f>F223</f>
        <v>1365</v>
      </c>
      <c r="G222" s="57"/>
      <c r="H222" s="57"/>
      <c r="I222" s="40">
        <f aca="true" t="shared" si="40" ref="I222:J224">I223</f>
        <v>0</v>
      </c>
      <c r="J222" s="40">
        <f t="shared" si="40"/>
        <v>0</v>
      </c>
    </row>
    <row r="223" spans="1:10" ht="42" customHeight="1">
      <c r="A223" s="22" t="s">
        <v>305</v>
      </c>
      <c r="B223" s="23" t="s">
        <v>260</v>
      </c>
      <c r="C223" s="55" t="s">
        <v>303</v>
      </c>
      <c r="D223" s="52" t="s">
        <v>94</v>
      </c>
      <c r="E223" s="52"/>
      <c r="F223" s="56">
        <f>F224</f>
        <v>1365</v>
      </c>
      <c r="G223" s="57"/>
      <c r="H223" s="57"/>
      <c r="I223" s="40">
        <f t="shared" si="40"/>
        <v>0</v>
      </c>
      <c r="J223" s="40">
        <f t="shared" si="40"/>
        <v>0</v>
      </c>
    </row>
    <row r="224" spans="1:10" ht="37.5" customHeight="1">
      <c r="A224" s="22" t="s">
        <v>306</v>
      </c>
      <c r="B224" s="23" t="s">
        <v>249</v>
      </c>
      <c r="C224" s="55" t="s">
        <v>303</v>
      </c>
      <c r="D224" s="52" t="s">
        <v>94</v>
      </c>
      <c r="E224" s="52" t="s">
        <v>250</v>
      </c>
      <c r="F224" s="56">
        <f>F225</f>
        <v>1365</v>
      </c>
      <c r="G224" s="57"/>
      <c r="H224" s="57"/>
      <c r="I224" s="40">
        <f t="shared" si="40"/>
        <v>0</v>
      </c>
      <c r="J224" s="40">
        <f t="shared" si="40"/>
        <v>0</v>
      </c>
    </row>
    <row r="225" spans="1:10" ht="37.5" customHeight="1">
      <c r="A225" s="22" t="s">
        <v>307</v>
      </c>
      <c r="B225" s="23" t="s">
        <v>308</v>
      </c>
      <c r="C225" s="55" t="s">
        <v>303</v>
      </c>
      <c r="D225" s="52" t="s">
        <v>94</v>
      </c>
      <c r="E225" s="52" t="s">
        <v>309</v>
      </c>
      <c r="F225" s="56">
        <v>1365</v>
      </c>
      <c r="G225" s="57"/>
      <c r="H225" s="57"/>
      <c r="I225" s="40">
        <v>0</v>
      </c>
      <c r="J225" s="40">
        <v>0</v>
      </c>
    </row>
    <row r="226" spans="1:10" ht="102" customHeight="1" hidden="1">
      <c r="A226" s="22" t="s">
        <v>310</v>
      </c>
      <c r="B226" s="23" t="s">
        <v>311</v>
      </c>
      <c r="C226" s="55" t="s">
        <v>312</v>
      </c>
      <c r="D226" s="52"/>
      <c r="E226" s="52"/>
      <c r="F226" s="56">
        <f>F227</f>
        <v>0</v>
      </c>
      <c r="G226" s="58"/>
      <c r="H226" s="58"/>
      <c r="I226" s="40">
        <f>I227</f>
        <v>0</v>
      </c>
      <c r="J226" s="40">
        <f>J227</f>
        <v>0</v>
      </c>
    </row>
    <row r="227" spans="1:10" ht="42" customHeight="1" hidden="1">
      <c r="A227" s="22" t="s">
        <v>313</v>
      </c>
      <c r="B227" s="23" t="s">
        <v>69</v>
      </c>
      <c r="C227" s="55" t="s">
        <v>312</v>
      </c>
      <c r="D227" s="52"/>
      <c r="E227" s="52"/>
      <c r="F227" s="56">
        <f>F228</f>
        <v>0</v>
      </c>
      <c r="G227" s="58"/>
      <c r="H227" s="58"/>
      <c r="I227" s="40">
        <f>I229</f>
        <v>0</v>
      </c>
      <c r="J227" s="40">
        <f>J228</f>
        <v>0</v>
      </c>
    </row>
    <row r="228" spans="1:10" ht="43.5" customHeight="1" hidden="1">
      <c r="A228" s="22" t="s">
        <v>314</v>
      </c>
      <c r="B228" s="23" t="s">
        <v>26</v>
      </c>
      <c r="C228" s="55" t="s">
        <v>312</v>
      </c>
      <c r="D228" s="52" t="s">
        <v>25</v>
      </c>
      <c r="E228" s="52"/>
      <c r="F228" s="56">
        <f>F229</f>
        <v>0</v>
      </c>
      <c r="G228" s="58"/>
      <c r="H228" s="58"/>
      <c r="I228" s="40">
        <f>I229</f>
        <v>0</v>
      </c>
      <c r="J228" s="40">
        <f>J229</f>
        <v>0</v>
      </c>
    </row>
    <row r="229" spans="1:10" ht="37.5" customHeight="1" hidden="1">
      <c r="A229" s="22" t="s">
        <v>210</v>
      </c>
      <c r="B229" s="23" t="s">
        <v>249</v>
      </c>
      <c r="C229" s="55" t="s">
        <v>312</v>
      </c>
      <c r="D229" s="52" t="s">
        <v>27</v>
      </c>
      <c r="E229" s="52" t="s">
        <v>250</v>
      </c>
      <c r="F229" s="56">
        <f>F230</f>
        <v>0</v>
      </c>
      <c r="G229" s="58"/>
      <c r="H229" s="58"/>
      <c r="I229" s="40">
        <f>I230</f>
        <v>0</v>
      </c>
      <c r="J229" s="40">
        <f>J230</f>
        <v>0</v>
      </c>
    </row>
    <row r="230" spans="1:10" ht="39.75" customHeight="1" hidden="1">
      <c r="A230" s="22" t="s">
        <v>213</v>
      </c>
      <c r="B230" s="23" t="s">
        <v>308</v>
      </c>
      <c r="C230" s="55" t="s">
        <v>312</v>
      </c>
      <c r="D230" s="52" t="s">
        <v>27</v>
      </c>
      <c r="E230" s="52" t="s">
        <v>309</v>
      </c>
      <c r="F230" s="56">
        <v>0</v>
      </c>
      <c r="G230" s="58"/>
      <c r="H230" s="58"/>
      <c r="I230" s="40">
        <v>0</v>
      </c>
      <c r="J230" s="40">
        <v>0</v>
      </c>
    </row>
    <row r="231" spans="1:10" ht="111" customHeight="1">
      <c r="A231" s="22" t="s">
        <v>83</v>
      </c>
      <c r="B231" s="23" t="s">
        <v>315</v>
      </c>
      <c r="C231" s="55" t="s">
        <v>316</v>
      </c>
      <c r="D231" s="52"/>
      <c r="E231" s="52"/>
      <c r="F231" s="56">
        <f>F232</f>
        <v>3000</v>
      </c>
      <c r="G231" s="58"/>
      <c r="H231" s="58"/>
      <c r="I231" s="40">
        <f>I232</f>
        <v>0</v>
      </c>
      <c r="J231" s="40">
        <f>J232</f>
        <v>0</v>
      </c>
    </row>
    <row r="232" spans="1:10" ht="54" customHeight="1">
      <c r="A232" s="22" t="s">
        <v>310</v>
      </c>
      <c r="B232" s="23" t="s">
        <v>69</v>
      </c>
      <c r="C232" s="55" t="s">
        <v>316</v>
      </c>
      <c r="D232" s="52"/>
      <c r="E232" s="52"/>
      <c r="F232" s="56">
        <f>F233</f>
        <v>3000</v>
      </c>
      <c r="G232" s="58"/>
      <c r="H232" s="58"/>
      <c r="I232" s="40">
        <f>I234</f>
        <v>0</v>
      </c>
      <c r="J232" s="40">
        <f>J233</f>
        <v>0</v>
      </c>
    </row>
    <row r="233" spans="1:10" ht="51.75" customHeight="1">
      <c r="A233" s="22" t="s">
        <v>313</v>
      </c>
      <c r="B233" s="23" t="s">
        <v>26</v>
      </c>
      <c r="C233" s="55" t="s">
        <v>316</v>
      </c>
      <c r="D233" s="52" t="s">
        <v>25</v>
      </c>
      <c r="E233" s="52"/>
      <c r="F233" s="56">
        <f>F234</f>
        <v>3000</v>
      </c>
      <c r="G233" s="58"/>
      <c r="H233" s="58"/>
      <c r="I233" s="40">
        <f>I234</f>
        <v>0</v>
      </c>
      <c r="J233" s="40">
        <f>J234</f>
        <v>0</v>
      </c>
    </row>
    <row r="234" spans="1:10" ht="31.5" customHeight="1">
      <c r="A234" s="22" t="s">
        <v>314</v>
      </c>
      <c r="B234" s="23" t="s">
        <v>249</v>
      </c>
      <c r="C234" s="55" t="s">
        <v>316</v>
      </c>
      <c r="D234" s="52" t="s">
        <v>27</v>
      </c>
      <c r="E234" s="52" t="s">
        <v>250</v>
      </c>
      <c r="F234" s="56">
        <f>F235</f>
        <v>3000</v>
      </c>
      <c r="G234" s="58"/>
      <c r="H234" s="58"/>
      <c r="I234" s="40">
        <f>I235</f>
        <v>0</v>
      </c>
      <c r="J234" s="40">
        <f>J235</f>
        <v>0</v>
      </c>
    </row>
    <row r="235" spans="1:10" ht="30.75" customHeight="1">
      <c r="A235" s="22" t="s">
        <v>210</v>
      </c>
      <c r="B235" s="23" t="s">
        <v>308</v>
      </c>
      <c r="C235" s="55" t="s">
        <v>316</v>
      </c>
      <c r="D235" s="52" t="s">
        <v>27</v>
      </c>
      <c r="E235" s="52" t="s">
        <v>309</v>
      </c>
      <c r="F235" s="56">
        <v>3000</v>
      </c>
      <c r="G235" s="58"/>
      <c r="H235" s="58"/>
      <c r="I235" s="40">
        <v>0</v>
      </c>
      <c r="J235" s="40">
        <v>0</v>
      </c>
    </row>
    <row r="236" spans="1:10" ht="94.5" customHeight="1">
      <c r="A236" s="22" t="s">
        <v>213</v>
      </c>
      <c r="B236" s="28" t="s">
        <v>317</v>
      </c>
      <c r="C236" s="52" t="s">
        <v>318</v>
      </c>
      <c r="D236" s="52"/>
      <c r="E236" s="52"/>
      <c r="F236" s="56">
        <f>F240+F244</f>
        <v>216963</v>
      </c>
      <c r="G236" s="58"/>
      <c r="H236" s="58"/>
      <c r="I236" s="40">
        <f>I237+I241</f>
        <v>241209</v>
      </c>
      <c r="J236" s="40">
        <f>J237+J241</f>
        <v>265866</v>
      </c>
    </row>
    <row r="237" spans="1:10" ht="114" customHeight="1">
      <c r="A237" s="22" t="s">
        <v>214</v>
      </c>
      <c r="B237" s="23" t="s">
        <v>80</v>
      </c>
      <c r="C237" s="52" t="s">
        <v>318</v>
      </c>
      <c r="D237" s="52" t="s">
        <v>81</v>
      </c>
      <c r="E237" s="52"/>
      <c r="F237" s="26">
        <f>F238</f>
        <v>168361</v>
      </c>
      <c r="G237" s="58"/>
      <c r="H237" s="58"/>
      <c r="I237" s="40">
        <f aca="true" t="shared" si="41" ref="I237:J239">I238</f>
        <v>168361</v>
      </c>
      <c r="J237" s="40">
        <f t="shared" si="41"/>
        <v>168361</v>
      </c>
    </row>
    <row r="238" spans="1:10" ht="46.5" customHeight="1">
      <c r="A238" s="22" t="s">
        <v>215</v>
      </c>
      <c r="B238" s="23" t="s">
        <v>82</v>
      </c>
      <c r="C238" s="52" t="s">
        <v>318</v>
      </c>
      <c r="D238" s="52" t="s">
        <v>83</v>
      </c>
      <c r="E238" s="52"/>
      <c r="F238" s="26">
        <f>F239</f>
        <v>168361</v>
      </c>
      <c r="G238" s="58"/>
      <c r="H238" s="58"/>
      <c r="I238" s="40">
        <f t="shared" si="41"/>
        <v>168361</v>
      </c>
      <c r="J238" s="40">
        <f t="shared" si="41"/>
        <v>168361</v>
      </c>
    </row>
    <row r="239" spans="1:10" ht="32.25" customHeight="1">
      <c r="A239" s="22" t="s">
        <v>216</v>
      </c>
      <c r="B239" s="47" t="s">
        <v>319</v>
      </c>
      <c r="C239" s="52" t="s">
        <v>318</v>
      </c>
      <c r="D239" s="52" t="s">
        <v>83</v>
      </c>
      <c r="E239" s="52" t="s">
        <v>320</v>
      </c>
      <c r="F239" s="26">
        <f>F240</f>
        <v>168361</v>
      </c>
      <c r="G239" s="58"/>
      <c r="H239" s="58"/>
      <c r="I239" s="40">
        <f t="shared" si="41"/>
        <v>168361</v>
      </c>
      <c r="J239" s="40">
        <f t="shared" si="41"/>
        <v>168361</v>
      </c>
    </row>
    <row r="240" spans="1:10" ht="36" customHeight="1">
      <c r="A240" s="22" t="s">
        <v>321</v>
      </c>
      <c r="B240" s="23" t="s">
        <v>322</v>
      </c>
      <c r="C240" s="52" t="s">
        <v>318</v>
      </c>
      <c r="D240" s="52" t="s">
        <v>83</v>
      </c>
      <c r="E240" s="52" t="s">
        <v>323</v>
      </c>
      <c r="F240" s="26">
        <v>168361</v>
      </c>
      <c r="G240" s="58"/>
      <c r="H240" s="58"/>
      <c r="I240" s="40">
        <v>168361</v>
      </c>
      <c r="J240" s="40">
        <v>168361</v>
      </c>
    </row>
    <row r="241" spans="1:10" ht="53.25" customHeight="1">
      <c r="A241" s="22" t="s">
        <v>324</v>
      </c>
      <c r="B241" s="23" t="s">
        <v>69</v>
      </c>
      <c r="C241" s="52" t="s">
        <v>318</v>
      </c>
      <c r="D241" s="52" t="s">
        <v>25</v>
      </c>
      <c r="E241" s="52"/>
      <c r="F241" s="26">
        <f>F242</f>
        <v>48602</v>
      </c>
      <c r="G241" s="58"/>
      <c r="H241" s="58"/>
      <c r="I241" s="40">
        <f aca="true" t="shared" si="42" ref="I241:J243">I242</f>
        <v>72848</v>
      </c>
      <c r="J241" s="40">
        <f t="shared" si="42"/>
        <v>97505</v>
      </c>
    </row>
    <row r="242" spans="1:10" ht="60" customHeight="1">
      <c r="A242" s="22" t="s">
        <v>325</v>
      </c>
      <c r="B242" s="23" t="s">
        <v>26</v>
      </c>
      <c r="C242" s="52" t="s">
        <v>318</v>
      </c>
      <c r="D242" s="52" t="s">
        <v>27</v>
      </c>
      <c r="E242" s="52"/>
      <c r="F242" s="26">
        <f>F243</f>
        <v>48602</v>
      </c>
      <c r="G242" s="58"/>
      <c r="H242" s="58"/>
      <c r="I242" s="40">
        <f t="shared" si="42"/>
        <v>72848</v>
      </c>
      <c r="J242" s="40">
        <f t="shared" si="42"/>
        <v>97505</v>
      </c>
    </row>
    <row r="243" spans="1:10" ht="30.75" customHeight="1">
      <c r="A243" s="22" t="s">
        <v>326</v>
      </c>
      <c r="B243" s="47" t="s">
        <v>319</v>
      </c>
      <c r="C243" s="52" t="s">
        <v>318</v>
      </c>
      <c r="D243" s="52" t="s">
        <v>27</v>
      </c>
      <c r="E243" s="52" t="s">
        <v>320</v>
      </c>
      <c r="F243" s="26">
        <f>F244</f>
        <v>48602</v>
      </c>
      <c r="G243" s="58"/>
      <c r="H243" s="58"/>
      <c r="I243" s="40">
        <f t="shared" si="42"/>
        <v>72848</v>
      </c>
      <c r="J243" s="40">
        <f t="shared" si="42"/>
        <v>97505</v>
      </c>
    </row>
    <row r="244" spans="1:10" ht="38.25" customHeight="1">
      <c r="A244" s="22" t="s">
        <v>327</v>
      </c>
      <c r="B244" s="23" t="s">
        <v>322</v>
      </c>
      <c r="C244" s="52" t="s">
        <v>318</v>
      </c>
      <c r="D244" s="52" t="s">
        <v>27</v>
      </c>
      <c r="E244" s="52" t="s">
        <v>323</v>
      </c>
      <c r="F244" s="26">
        <v>48602</v>
      </c>
      <c r="G244" s="58"/>
      <c r="H244" s="58"/>
      <c r="I244" s="40">
        <v>72848</v>
      </c>
      <c r="J244" s="40">
        <v>97505</v>
      </c>
    </row>
    <row r="245" spans="1:10" ht="108" customHeight="1">
      <c r="A245" s="22" t="s">
        <v>328</v>
      </c>
      <c r="B245" s="28" t="s">
        <v>329</v>
      </c>
      <c r="C245" s="55" t="s">
        <v>330</v>
      </c>
      <c r="D245" s="52"/>
      <c r="E245" s="52"/>
      <c r="F245" s="37">
        <f>F250+F247</f>
        <v>8630</v>
      </c>
      <c r="G245" s="27"/>
      <c r="H245" s="27"/>
      <c r="I245" s="40">
        <f>I250+I246</f>
        <v>7600</v>
      </c>
      <c r="J245" s="40">
        <f>J250+J246</f>
        <v>7600</v>
      </c>
    </row>
    <row r="246" spans="1:10" ht="111" customHeight="1">
      <c r="A246" s="22" t="s">
        <v>331</v>
      </c>
      <c r="B246" s="23" t="s">
        <v>80</v>
      </c>
      <c r="C246" s="55" t="s">
        <v>330</v>
      </c>
      <c r="D246" s="52" t="s">
        <v>81</v>
      </c>
      <c r="E246" s="52"/>
      <c r="F246" s="37">
        <f>F247</f>
        <v>6767</v>
      </c>
      <c r="G246" s="27"/>
      <c r="H246" s="27"/>
      <c r="I246" s="40">
        <f aca="true" t="shared" si="43" ref="I246:J248">I247</f>
        <v>5737</v>
      </c>
      <c r="J246" s="40">
        <f t="shared" si="43"/>
        <v>5737</v>
      </c>
    </row>
    <row r="247" spans="1:10" ht="57.75" customHeight="1">
      <c r="A247" s="22" t="s">
        <v>332</v>
      </c>
      <c r="B247" s="23" t="s">
        <v>82</v>
      </c>
      <c r="C247" s="55" t="s">
        <v>330</v>
      </c>
      <c r="D247" s="52" t="s">
        <v>83</v>
      </c>
      <c r="E247" s="52"/>
      <c r="F247" s="37">
        <f>F248</f>
        <v>6767</v>
      </c>
      <c r="G247" s="27"/>
      <c r="H247" s="27"/>
      <c r="I247" s="40">
        <f t="shared" si="43"/>
        <v>5737</v>
      </c>
      <c r="J247" s="40">
        <f t="shared" si="43"/>
        <v>5737</v>
      </c>
    </row>
    <row r="248" spans="1:10" ht="42" customHeight="1">
      <c r="A248" s="22" t="s">
        <v>333</v>
      </c>
      <c r="B248" s="23" t="s">
        <v>249</v>
      </c>
      <c r="C248" s="55" t="s">
        <v>330</v>
      </c>
      <c r="D248" s="52" t="s">
        <v>83</v>
      </c>
      <c r="E248" s="52" t="s">
        <v>250</v>
      </c>
      <c r="F248" s="37">
        <f>F249</f>
        <v>6767</v>
      </c>
      <c r="G248" s="27"/>
      <c r="H248" s="27"/>
      <c r="I248" s="40">
        <f t="shared" si="43"/>
        <v>5737</v>
      </c>
      <c r="J248" s="40">
        <f t="shared" si="43"/>
        <v>5737</v>
      </c>
    </row>
    <row r="249" spans="1:10" ht="42" customHeight="1">
      <c r="A249" s="22" t="s">
        <v>334</v>
      </c>
      <c r="B249" s="23" t="s">
        <v>308</v>
      </c>
      <c r="C249" s="55" t="s">
        <v>330</v>
      </c>
      <c r="D249" s="52" t="s">
        <v>83</v>
      </c>
      <c r="E249" s="52" t="s">
        <v>309</v>
      </c>
      <c r="F249" s="37">
        <v>6767</v>
      </c>
      <c r="G249" s="27"/>
      <c r="H249" s="27"/>
      <c r="I249" s="40">
        <v>5737</v>
      </c>
      <c r="J249" s="40">
        <v>5737</v>
      </c>
    </row>
    <row r="250" spans="1:10" ht="53.25" customHeight="1">
      <c r="A250" s="22" t="s">
        <v>335</v>
      </c>
      <c r="B250" s="23" t="s">
        <v>69</v>
      </c>
      <c r="C250" s="55" t="s">
        <v>330</v>
      </c>
      <c r="D250" s="52" t="s">
        <v>25</v>
      </c>
      <c r="E250" s="52"/>
      <c r="F250" s="37">
        <f>F251</f>
        <v>1863</v>
      </c>
      <c r="G250" s="27"/>
      <c r="H250" s="27"/>
      <c r="I250" s="40">
        <f aca="true" t="shared" si="44" ref="I250:J252">I251</f>
        <v>1863</v>
      </c>
      <c r="J250" s="40">
        <f t="shared" si="44"/>
        <v>1863</v>
      </c>
    </row>
    <row r="251" spans="1:10" ht="53.25" customHeight="1">
      <c r="A251" s="22" t="s">
        <v>224</v>
      </c>
      <c r="B251" s="23" t="s">
        <v>26</v>
      </c>
      <c r="C251" s="55" t="s">
        <v>330</v>
      </c>
      <c r="D251" s="52" t="s">
        <v>27</v>
      </c>
      <c r="E251" s="52"/>
      <c r="F251" s="37">
        <f>F252</f>
        <v>1863</v>
      </c>
      <c r="G251" s="27"/>
      <c r="H251" s="27"/>
      <c r="I251" s="40">
        <f>I252</f>
        <v>1863</v>
      </c>
      <c r="J251" s="40">
        <f t="shared" si="44"/>
        <v>1863</v>
      </c>
    </row>
    <row r="252" spans="1:10" ht="33" customHeight="1">
      <c r="A252" s="22" t="s">
        <v>227</v>
      </c>
      <c r="B252" s="23" t="s">
        <v>249</v>
      </c>
      <c r="C252" s="55" t="s">
        <v>330</v>
      </c>
      <c r="D252" s="52" t="s">
        <v>27</v>
      </c>
      <c r="E252" s="52" t="s">
        <v>250</v>
      </c>
      <c r="F252" s="37">
        <f>F253</f>
        <v>1863</v>
      </c>
      <c r="G252" s="27"/>
      <c r="H252" s="27"/>
      <c r="I252" s="40">
        <f t="shared" si="44"/>
        <v>1863</v>
      </c>
      <c r="J252" s="40">
        <f t="shared" si="44"/>
        <v>1863</v>
      </c>
    </row>
    <row r="253" spans="1:10" ht="39" customHeight="1">
      <c r="A253" s="22" t="s">
        <v>229</v>
      </c>
      <c r="B253" s="23" t="s">
        <v>308</v>
      </c>
      <c r="C253" s="55" t="s">
        <v>330</v>
      </c>
      <c r="D253" s="52" t="s">
        <v>27</v>
      </c>
      <c r="E253" s="52" t="s">
        <v>309</v>
      </c>
      <c r="F253" s="37">
        <v>1863</v>
      </c>
      <c r="G253" s="27"/>
      <c r="H253" s="27"/>
      <c r="I253" s="40">
        <v>1863</v>
      </c>
      <c r="J253" s="40">
        <v>1863</v>
      </c>
    </row>
    <row r="254" spans="1:10" ht="30.75" customHeight="1">
      <c r="A254" s="22" t="s">
        <v>230</v>
      </c>
      <c r="B254" s="23" t="s">
        <v>336</v>
      </c>
      <c r="C254" s="52"/>
      <c r="D254" s="52"/>
      <c r="E254" s="52"/>
      <c r="F254" s="26">
        <v>0</v>
      </c>
      <c r="G254" s="58"/>
      <c r="H254" s="58"/>
      <c r="I254" s="40">
        <v>156731</v>
      </c>
      <c r="J254" s="40">
        <v>321107</v>
      </c>
    </row>
    <row r="255" spans="1:10" ht="30" customHeight="1">
      <c r="A255" s="22" t="s">
        <v>231</v>
      </c>
      <c r="B255" s="23" t="s">
        <v>337</v>
      </c>
      <c r="C255" s="59"/>
      <c r="D255" s="52"/>
      <c r="E255" s="52"/>
      <c r="F255" s="26">
        <f>F9+F186</f>
        <v>7705076</v>
      </c>
      <c r="G255" s="26" t="e">
        <f>G9+G186</f>
        <v>#REF!</v>
      </c>
      <c r="H255" s="26" t="e">
        <f>H9+H186</f>
        <v>#REF!</v>
      </c>
      <c r="I255" s="26">
        <f>I9+I186+I254</f>
        <v>6361309</v>
      </c>
      <c r="J255" s="26">
        <f>J9+J186+J254</f>
        <v>6374490</v>
      </c>
    </row>
  </sheetData>
  <sheetProtection selectLockedCells="1" selectUnlockedCells="1"/>
  <autoFilter ref="A8:F255"/>
  <mergeCells count="1">
    <mergeCell ref="A5:J5"/>
  </mergeCells>
  <printOptions/>
  <pageMargins left="0.24027777777777778" right="0.24027777777777778" top="0.75" bottom="0.75" header="0.5118055555555555" footer="0.30972222222222223"/>
  <pageSetup firstPageNumber="1208" useFirstPageNumber="1" fitToHeight="0" fitToWidth="1" horizontalDpi="300" verticalDpi="300" orientation="portrait" paperSize="9" scale="73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2017-12-22T06:38:08Z</cp:lastPrinted>
  <dcterms:created xsi:type="dcterms:W3CDTF">2007-10-11T12:08:51Z</dcterms:created>
  <dcterms:modified xsi:type="dcterms:W3CDTF">2023-12-19T06:29:56Z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1049-12.2.0.13359</vt:lpwstr>
  </property>
  <property fmtid="{D5CDD505-2E9C-101B-9397-08002B2CF9AE}" pid="4" name="I">
    <vt:lpwstr>B430DD3019FB4C39971AD8FDC9273D59</vt:lpwstr>
  </property>
</Properties>
</file>