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ведомст" sheetId="1" r:id="rId1"/>
  </sheets>
  <definedNames>
    <definedName name="_xlnm.Print_Area" localSheetId="0">'ведомст'!$A$1:$P$197</definedName>
    <definedName name="_xlnm.Print_Titles" localSheetId="0">'ведомст'!$13:$14</definedName>
  </definedNames>
  <calcPr fullCalcOnLoad="1"/>
</workbook>
</file>

<file path=xl/sharedStrings.xml><?xml version="1.0" encoding="utf-8"?>
<sst xmlns="http://schemas.openxmlformats.org/spreadsheetml/2006/main" count="518" uniqueCount="170">
  <si>
    <t xml:space="preserve">                                                                                     Приложение 6 к решению Прихолмского Совета депутатов №56-рс  от  08.11.2021г.   </t>
  </si>
  <si>
    <t xml:space="preserve">Ведомственная структура расходов бюджета  сельсовета на 2021  год  и плановый период 2022-2023годов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</si>
  <si>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</si>
  <si>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</si>
  <si>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</si>
  <si>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</si>
  <si>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</si>
  <si>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</si>
  <si>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</si>
  <si>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2021год</t>
  </si>
  <si>
    <t>Сумма на  2022 год</t>
  </si>
  <si>
    <t>Сумма на  2023 год</t>
  </si>
  <si>
    <t>АДМИНИСТРАЦИЯ ПРИХОЛМСКОГО  СЕЛЬСОВЕТА МИНУСИНСКОГО РАЙОНА КРАСНОЯРСКОГО КРАЯ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</si>
  <si>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</si>
  <si>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</si>
  <si>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</si>
  <si>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</si>
  <si>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</si>
  <si>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</si>
  <si>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</si>
  <si>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</si>
  <si>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непрограмных расходов сельсовета</t>
  </si>
  <si>
    <t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</si>
  <si>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</si>
  <si>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</si>
  <si>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</si>
  <si>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</si>
  <si>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</si>
  <si>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</si>
  <si>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</si>
  <si>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</si>
  <si>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</si>
  <si>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</si>
  <si>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</si>
  <si>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</si>
  <si>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</si>
  <si>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</si>
  <si>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</si>
  <si>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</si>
  <si>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погашение кредиторской задолженности за 2013 год по проведению обязательных энергетических обследований муниципальных учреждений за счет краевого бюджета, подпрограмма "Энергосбережение и повышение энергетической эффективности на территории мун</t>
  </si>
  <si>
    <t>1927502</t>
  </si>
  <si>
    <t>Закупка товаров, работ и услуг для государственных (муниципальных) нужд</t>
  </si>
  <si>
    <t>1927423</t>
  </si>
  <si>
    <t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за счет бюджетов сельсоветов, подпрограмма "Энергосбережение и повышение энергетической эффективн</t>
  </si>
  <si>
    <t>1928502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</si>
  <si>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</si>
  <si>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</si>
  <si>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</si>
  <si>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</si>
  <si>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</si>
  <si>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</si>
  <si>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</si>
  <si>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</si>
  <si>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</si>
  <si>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</si>
  <si>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 xml:space="preserve">Прочие мероприятия в рамках непрограммных расходов сельсовета 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</si>
  <si>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</si>
  <si>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</si>
  <si>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</si>
  <si>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</si>
  <si>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</si>
  <si>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</si>
  <si>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</si>
  <si>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</si>
  <si>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</si>
  <si>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</si>
  <si>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</si>
  <si>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</si>
  <si>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</si>
  <si>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</si>
  <si>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</si>
  <si>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</si>
  <si>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</si>
  <si>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</si>
  <si>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</si>
  <si>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</si>
  <si>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</si>
  <si>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"Социально-экономическое развитие     сельсовета   "</t>
  </si>
  <si>
    <t>1500000000</t>
  </si>
  <si>
    <t>Подпрограмма "Защита населения и территории  сельсовета от чрезвычайных ситуаций и стихийных бедствий."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</si>
  <si>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</si>
  <si>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сельсовета." </t>
  </si>
  <si>
    <t>1510088510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</si>
  <si>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  " </t>
  </si>
  <si>
    <t>1510088520</t>
  </si>
  <si>
    <t>Расходы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</si>
  <si>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15100S4120</t>
  </si>
  <si>
    <t>Другие ваопросы в области национальной безопасности и правоохранительной деятельности</t>
  </si>
  <si>
    <t>0314</t>
  </si>
  <si>
    <t>Подпрограмма «Профилактика терроризма и экстремизма на территории 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</si>
  <si>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</si>
  <si>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   сельсовета    "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</si>
  <si>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</si>
  <si>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</si>
  <si>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</si>
  <si>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</si>
  <si>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</si>
  <si>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"Социально-экономическое развитие   сельсовета   " </t>
  </si>
  <si>
    <t>Подпрограмма "Благоустройство и поддержка жилищно-коммунального хозяйства"</t>
  </si>
  <si>
    <t>1520000000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</si>
  <si>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    сельсовета   "</t>
  </si>
  <si>
    <t>1520088660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</si>
  <si>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   сельсовета "</t>
  </si>
  <si>
    <t>15200S5080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</si>
  <si>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</si>
  <si>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15200S5090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</si>
  <si>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</si>
  <si>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</si>
  <si>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Другие вопросы в области национальной экономики</t>
  </si>
  <si>
    <t>0412</t>
  </si>
  <si>
    <t xml:space="preserve">Муниципальная программа "Социально-экономическое развитие   сельсовета ." </t>
  </si>
  <si>
    <t>Подпрограмма "Управление муниципальными финансами сельсовета"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</si>
  <si>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</si>
  <si>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сельсовета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</si>
  <si>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</si>
  <si>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</si>
  <si>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</si>
  <si>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</si>
  <si>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</si>
  <si>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"Социально-экономическое развитие   сельсовета  ." 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</si>
  <si>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</si>
  <si>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1520088640</t>
  </si>
  <si>
    <t>Благоустройство</t>
  </si>
  <si>
    <t>0503</t>
  </si>
  <si>
    <t xml:space="preserve">Муниципальная программа "Социально-экономическое развитие      сельсовета . " 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</si>
  <si>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." </t>
  </si>
  <si>
    <t>1520088610</t>
  </si>
  <si>
    <t>Расходы на выплаты персоналу казённых учреждений</t>
  </si>
  <si>
    <t>110</t>
  </si>
  <si>
    <t xml:space="preserve"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сельсовета " </t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</si>
  <si>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</si>
  <si>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</si>
  <si>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1520088630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</si>
  <si>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</si>
  <si>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15202S6410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</si>
  <si>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</si>
  <si>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15203S6410</t>
  </si>
  <si>
    <t>КУЛЬТУРА, КИНЕМАТОГРАФИЯ</t>
  </si>
  <si>
    <t>0800</t>
  </si>
  <si>
    <t>Культура</t>
  </si>
  <si>
    <t>0801</t>
  </si>
  <si>
    <t xml:space="preserve">Муниципальная программа "Социально-экономическое развитие     сельсовета ." </t>
  </si>
  <si>
    <t>Подпрограмма "Поддержка и развитие социальной сферы"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</si>
  <si>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</si>
  <si>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  сельсовета .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</si>
  <si>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</si>
  <si>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</si>
  <si>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</si>
  <si>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</si>
  <si>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</si>
  <si>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</si>
  <si>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</si>
  <si>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</si>
  <si>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</si>
  <si>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</si>
  <si>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</si>
  <si>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 РОССИЙСКОЙ ФЕДЕРАЦИИ</t>
  </si>
  <si>
    <t>1400</t>
  </si>
  <si>
    <t>Прочие межбюджетные трансферты общего характера</t>
  </si>
  <si>
    <t>1403</t>
  </si>
  <si>
    <t xml:space="preserve">Муниципальная программа "Социально-экономическое развитие   сельсовета " </t>
  </si>
  <si>
    <t>Подпрограмма "Управление муниципальными финансами  сельсовета"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</si>
  <si>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 сельсовета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</si>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</sst>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000.00"/>
  </numFmts>
  <fonts count="55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20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7" fontId="20" fillId="0" borderId="0" applyFill="0" applyBorder="0" applyAlignment="0" applyProtection="0"/>
    <xf numFmtId="0" fontId="19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0" fontId="21" fillId="0" borderId="0">
      <alignment/>
      <protection/>
    </xf>
    <xf numFmtId="179" fontId="20" fillId="0" borderId="0" applyFill="0" applyBorder="0" applyAlignment="0" applyProtection="0"/>
    <xf numFmtId="0" fontId="36" fillId="5" borderId="0" applyNumberFormat="0" applyBorder="0" applyAlignment="0" applyProtection="0"/>
    <xf numFmtId="9" fontId="20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20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9" fontId="9" fillId="33" borderId="9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2" fontId="13" fillId="33" borderId="10" xfId="17" applyNumberFormat="1" applyFont="1" applyFill="1" applyBorder="1" applyAlignment="1">
      <alignment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17" applyNumberFormat="1" applyFont="1" applyFill="1" applyBorder="1" applyAlignment="1">
      <alignment horizontal="center" vertical="center" wrapText="1"/>
      <protection/>
    </xf>
    <xf numFmtId="49" fontId="4" fillId="33" borderId="10" xfId="17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justify" vertical="center"/>
    </xf>
    <xf numFmtId="0" fontId="13" fillId="33" borderId="11" xfId="0" applyFont="1" applyFill="1" applyBorder="1" applyAlignment="1">
      <alignment horizontal="center" vertical="center"/>
    </xf>
    <xf numFmtId="49" fontId="13" fillId="0" borderId="10" xfId="1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17" applyNumberFormat="1" applyFont="1" applyFill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" fontId="13" fillId="0" borderId="10" xfId="17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33" borderId="10" xfId="17" applyFont="1" applyFill="1" applyBorder="1" applyAlignment="1">
      <alignment horizontal="justify" vertical="center" wrapText="1"/>
      <protection/>
    </xf>
    <xf numFmtId="0" fontId="1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8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Стиль 1" xfId="69"/>
    <cellStyle name="Обычный 2 2 2" xfId="70"/>
    <cellStyle name="Обычный 3_ведомств.приложение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tabSelected="1" view="pageBreakPreview" zoomScale="65" zoomScaleNormal="59" zoomScaleSheetLayoutView="65" workbookViewId="0" topLeftCell="A159">
      <selection activeCell="K12" sqref="K12"/>
    </sheetView>
  </sheetViews>
  <sheetFormatPr defaultColWidth="8.00390625" defaultRowHeight="15"/>
  <cols>
    <col min="1" max="1" width="11.57421875" style="2" customWidth="1"/>
    <col min="2" max="2" width="101.28125" style="2" customWidth="1"/>
    <col min="3" max="3" width="10.140625" style="3" customWidth="1"/>
    <col min="4" max="4" width="9.28125" style="3" customWidth="1"/>
    <col min="5" max="5" width="16.7109375" style="2" customWidth="1"/>
    <col min="6" max="6" width="9.140625" style="2" customWidth="1"/>
    <col min="7" max="7" width="25.421875" style="2" customWidth="1"/>
    <col min="8" max="8" width="25.140625" style="2" customWidth="1"/>
    <col min="9" max="10" width="9.140625" style="2" hidden="1" customWidth="1"/>
    <col min="11" max="11" width="27.140625" style="2" customWidth="1"/>
    <col min="12" max="12" width="20.140625" style="4" customWidth="1"/>
    <col min="13" max="13" width="0.9921875" style="0" customWidth="1"/>
    <col min="14" max="14" width="12.00390625" style="0" hidden="1" customWidth="1"/>
    <col min="15" max="15" width="10.57421875" style="0" hidden="1" customWidth="1"/>
    <col min="16" max="16" width="9.140625" style="0" hidden="1" customWidth="1"/>
    <col min="17" max="23" width="9.140625" style="0" customWidth="1"/>
    <col min="24" max="24" width="9.140625" style="0" hidden="1" customWidth="1"/>
    <col min="25" max="16384" width="9.140625" style="0" customWidth="1"/>
  </cols>
  <sheetData>
    <row r="1" spans="2:11" ht="50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25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3:7" ht="4.5" customHeight="1" hidden="1">
      <c r="C3" s="7"/>
      <c r="D3" s="7"/>
      <c r="E3" s="7"/>
      <c r="F3" s="7"/>
      <c r="G3" s="7"/>
    </row>
    <row r="4" spans="1:7" ht="45" customHeight="1" hidden="1">
      <c r="A4" s="8"/>
      <c r="B4" s="8"/>
      <c r="C4" s="9"/>
      <c r="D4" s="9"/>
      <c r="E4" s="9"/>
      <c r="F4" s="9"/>
      <c r="G4" s="9"/>
    </row>
    <row r="5" spans="1:7" ht="43.5" customHeight="1" hidden="1">
      <c r="A5" s="10"/>
      <c r="B5" s="10"/>
      <c r="C5" s="9"/>
      <c r="D5" s="9"/>
      <c r="E5" s="9"/>
      <c r="F5" s="9"/>
      <c r="G5" s="9"/>
    </row>
    <row r="6" spans="1:7" ht="40.5" customHeight="1" hidden="1">
      <c r="A6" s="11"/>
      <c r="B6" s="11"/>
      <c r="C6" s="12"/>
      <c r="D6" s="12"/>
      <c r="E6" s="12"/>
      <c r="F6" s="12"/>
      <c r="G6" s="12"/>
    </row>
    <row r="7" spans="1:7" ht="21" hidden="1">
      <c r="A7" s="13"/>
      <c r="B7" s="13"/>
      <c r="C7" s="13"/>
      <c r="D7" s="13"/>
      <c r="E7" s="13"/>
      <c r="F7" s="13"/>
      <c r="G7" s="13"/>
    </row>
    <row r="8" spans="1:7" ht="1.5" customHeight="1" hidden="1">
      <c r="A8" s="14"/>
      <c r="B8" s="14"/>
      <c r="C8" s="14"/>
      <c r="D8" s="14"/>
      <c r="E8" s="14"/>
      <c r="F8" s="14"/>
      <c r="G8" s="14"/>
    </row>
    <row r="9" spans="1:11" ht="57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7" ht="12" customHeight="1">
      <c r="A10" s="16"/>
      <c r="B10" s="16"/>
      <c r="C10" s="16"/>
      <c r="D10" s="16"/>
      <c r="E10" s="16"/>
      <c r="F10" s="16"/>
      <c r="G10" s="16"/>
    </row>
    <row r="11" spans="1:7" ht="27" customHeight="1" hidden="1">
      <c r="A11" s="16"/>
      <c r="B11" s="16"/>
      <c r="C11" s="16"/>
      <c r="D11" s="16"/>
      <c r="E11" s="16"/>
      <c r="F11" s="16"/>
      <c r="G11" s="16"/>
    </row>
    <row r="12" spans="1:11" ht="32.25" customHeight="1">
      <c r="A12" s="17"/>
      <c r="B12" s="17"/>
      <c r="C12" s="17"/>
      <c r="D12" s="17"/>
      <c r="E12" s="17"/>
      <c r="F12" s="17"/>
      <c r="G12" s="17"/>
      <c r="K12" s="45" t="s">
        <v>2</v>
      </c>
    </row>
    <row r="13" spans="1:11" ht="103.5" customHeight="1">
      <c r="A13" s="18" t="s">
        <v>3</v>
      </c>
      <c r="B13" s="19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1" t="s">
        <v>9</v>
      </c>
      <c r="H13" s="21" t="s">
        <v>10</v>
      </c>
      <c r="I13" s="46"/>
      <c r="J13" s="46"/>
      <c r="K13" s="21" t="s">
        <v>11</v>
      </c>
    </row>
    <row r="14" spans="1:12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/>
      <c r="J14" s="23"/>
      <c r="K14" s="23">
        <v>8</v>
      </c>
      <c r="L14" s="47"/>
    </row>
    <row r="15" spans="1:12" s="1" customFormat="1" ht="49.5" customHeight="1">
      <c r="A15" s="24">
        <v>1</v>
      </c>
      <c r="B15" s="25" t="s">
        <v>12</v>
      </c>
      <c r="C15" s="26">
        <v>823</v>
      </c>
      <c r="D15" s="26"/>
      <c r="E15" s="26"/>
      <c r="F15" s="26"/>
      <c r="G15" s="27">
        <f>G169</f>
        <v>7367885.21</v>
      </c>
      <c r="H15" s="28">
        <f>H169</f>
        <v>5613076</v>
      </c>
      <c r="I15" s="26"/>
      <c r="J15" s="26"/>
      <c r="K15" s="28">
        <f>K169</f>
        <v>4701087</v>
      </c>
      <c r="L15" s="47"/>
    </row>
    <row r="16" spans="1:12" s="1" customFormat="1" ht="41.25" customHeight="1">
      <c r="A16" s="24">
        <v>2</v>
      </c>
      <c r="B16" s="29" t="s">
        <v>13</v>
      </c>
      <c r="C16" s="26">
        <v>823</v>
      </c>
      <c r="D16" s="30" t="s">
        <v>14</v>
      </c>
      <c r="E16" s="30"/>
      <c r="F16" s="30"/>
      <c r="G16" s="28">
        <f>G17+G23+G41+G47</f>
        <v>4771877.21</v>
      </c>
      <c r="H16" s="28">
        <f>H17+H23+H41+H47</f>
        <v>3751542</v>
      </c>
      <c r="I16" s="28">
        <f>I17+I23+I41+I47</f>
        <v>0</v>
      </c>
      <c r="J16" s="28">
        <f>J17+J23+J41+J47</f>
        <v>0</v>
      </c>
      <c r="K16" s="28">
        <f>K17+K23+K41+K47</f>
        <v>3018552</v>
      </c>
      <c r="L16" s="48"/>
    </row>
    <row r="17" spans="1:16" s="1" customFormat="1" ht="36" customHeight="1">
      <c r="A17" s="24">
        <v>3</v>
      </c>
      <c r="B17" s="29" t="s">
        <v>15</v>
      </c>
      <c r="C17" s="26">
        <v>823</v>
      </c>
      <c r="D17" s="30" t="s">
        <v>16</v>
      </c>
      <c r="E17" s="30"/>
      <c r="F17" s="30"/>
      <c r="G17" s="28">
        <f aca="true" t="shared" si="0" ref="G17:G21">G18</f>
        <v>940140</v>
      </c>
      <c r="H17" s="28">
        <f aca="true" t="shared" si="1" ref="H17:H21">H18</f>
        <v>940140</v>
      </c>
      <c r="I17" s="28">
        <f>I18+I23+I41+I47</f>
        <v>0</v>
      </c>
      <c r="J17" s="28">
        <f>J18+J23+J41+J47</f>
        <v>0</v>
      </c>
      <c r="K17" s="28">
        <f aca="true" t="shared" si="2" ref="K17:K21">K18</f>
        <v>207150</v>
      </c>
      <c r="L17" s="49"/>
      <c r="M17" s="50">
        <f>M18+M23+M41+M47</f>
        <v>0</v>
      </c>
      <c r="N17" s="28">
        <f>N18+N23+N41+N47</f>
        <v>0</v>
      </c>
      <c r="O17" s="28">
        <f>O18+O23+O41+O47</f>
        <v>0</v>
      </c>
      <c r="P17" s="28">
        <f>P18+P23+P41+P47</f>
        <v>0</v>
      </c>
    </row>
    <row r="18" spans="1:12" s="1" customFormat="1" ht="33.75" customHeight="1">
      <c r="A18" s="24">
        <v>4</v>
      </c>
      <c r="B18" s="31" t="s">
        <v>17</v>
      </c>
      <c r="C18" s="26">
        <v>823</v>
      </c>
      <c r="D18" s="30" t="s">
        <v>16</v>
      </c>
      <c r="E18" s="32" t="s">
        <v>18</v>
      </c>
      <c r="F18" s="30"/>
      <c r="G18" s="28">
        <f t="shared" si="0"/>
        <v>940140</v>
      </c>
      <c r="H18" s="28">
        <f t="shared" si="1"/>
        <v>940140</v>
      </c>
      <c r="I18" s="28"/>
      <c r="J18" s="28"/>
      <c r="K18" s="28">
        <f t="shared" si="2"/>
        <v>207150</v>
      </c>
      <c r="L18" s="47"/>
    </row>
    <row r="19" spans="1:12" s="1" customFormat="1" ht="46.5" customHeight="1">
      <c r="A19" s="24">
        <v>5</v>
      </c>
      <c r="B19" s="31" t="s">
        <v>19</v>
      </c>
      <c r="C19" s="26">
        <v>823</v>
      </c>
      <c r="D19" s="30" t="s">
        <v>16</v>
      </c>
      <c r="E19" s="30" t="s">
        <v>20</v>
      </c>
      <c r="F19" s="30"/>
      <c r="G19" s="28">
        <f t="shared" si="0"/>
        <v>940140</v>
      </c>
      <c r="H19" s="28">
        <f t="shared" si="1"/>
        <v>940140</v>
      </c>
      <c r="I19" s="28"/>
      <c r="J19" s="28"/>
      <c r="K19" s="28">
        <f t="shared" si="2"/>
        <v>207150</v>
      </c>
      <c r="L19" s="47"/>
    </row>
    <row r="20" spans="1:12" s="1" customFormat="1" ht="36" customHeight="1">
      <c r="A20" s="24">
        <v>6</v>
      </c>
      <c r="B20" s="33" t="s">
        <v>21</v>
      </c>
      <c r="C20" s="26">
        <v>823</v>
      </c>
      <c r="D20" s="30" t="s">
        <v>16</v>
      </c>
      <c r="E20" s="34" t="s">
        <v>22</v>
      </c>
      <c r="F20" s="34"/>
      <c r="G20" s="28">
        <f t="shared" si="0"/>
        <v>940140</v>
      </c>
      <c r="H20" s="28">
        <f t="shared" si="1"/>
        <v>940140</v>
      </c>
      <c r="I20" s="28"/>
      <c r="J20" s="28"/>
      <c r="K20" s="28">
        <f t="shared" si="2"/>
        <v>207150</v>
      </c>
      <c r="L20" s="47"/>
    </row>
    <row r="21" spans="1:16" s="1" customFormat="1" ht="66" customHeight="1">
      <c r="A21" s="24">
        <v>7</v>
      </c>
      <c r="B21" s="31" t="s">
        <v>23</v>
      </c>
      <c r="C21" s="26">
        <v>823</v>
      </c>
      <c r="D21" s="35" t="s">
        <v>16</v>
      </c>
      <c r="E21" s="34" t="s">
        <v>22</v>
      </c>
      <c r="F21" s="36" t="s">
        <v>24</v>
      </c>
      <c r="G21" s="28">
        <f t="shared" si="0"/>
        <v>940140</v>
      </c>
      <c r="H21" s="28">
        <f t="shared" si="1"/>
        <v>940140</v>
      </c>
      <c r="I21" s="28"/>
      <c r="J21" s="28"/>
      <c r="K21" s="28">
        <f t="shared" si="2"/>
        <v>207150</v>
      </c>
      <c r="L21" s="47"/>
      <c r="P21" s="51"/>
    </row>
    <row r="22" spans="1:12" s="1" customFormat="1" ht="33.75" customHeight="1">
      <c r="A22" s="24">
        <v>8</v>
      </c>
      <c r="B22" s="31" t="s">
        <v>25</v>
      </c>
      <c r="C22" s="26">
        <v>823</v>
      </c>
      <c r="D22" s="35" t="s">
        <v>16</v>
      </c>
      <c r="E22" s="34" t="s">
        <v>22</v>
      </c>
      <c r="F22" s="36" t="s">
        <v>26</v>
      </c>
      <c r="G22" s="28">
        <v>940140</v>
      </c>
      <c r="H22" s="28">
        <v>940140</v>
      </c>
      <c r="I22" s="28"/>
      <c r="J22" s="28"/>
      <c r="K22" s="28">
        <v>207150</v>
      </c>
      <c r="L22" s="47"/>
    </row>
    <row r="23" spans="1:12" s="1" customFormat="1" ht="64.5" customHeight="1">
      <c r="A23" s="24">
        <v>9</v>
      </c>
      <c r="B23" s="37" t="s">
        <v>27</v>
      </c>
      <c r="C23" s="26">
        <v>823</v>
      </c>
      <c r="D23" s="30" t="s">
        <v>28</v>
      </c>
      <c r="E23" s="34"/>
      <c r="F23" s="36"/>
      <c r="G23" s="28">
        <f aca="true" t="shared" si="3" ref="G23:G25">G24</f>
        <v>3817124.21</v>
      </c>
      <c r="H23" s="28">
        <f aca="true" t="shared" si="4" ref="H23:H25">H24</f>
        <v>2801702</v>
      </c>
      <c r="I23" s="28"/>
      <c r="J23" s="28"/>
      <c r="K23" s="28">
        <f aca="true" t="shared" si="5" ref="K23:K25">K24</f>
        <v>2801702</v>
      </c>
      <c r="L23" s="47"/>
    </row>
    <row r="24" spans="1:12" s="1" customFormat="1" ht="31.5" customHeight="1">
      <c r="A24" s="24">
        <v>10</v>
      </c>
      <c r="B24" s="31" t="s">
        <v>17</v>
      </c>
      <c r="C24" s="26">
        <v>823</v>
      </c>
      <c r="D24" s="30" t="s">
        <v>28</v>
      </c>
      <c r="E24" s="20" t="s">
        <v>18</v>
      </c>
      <c r="F24" s="36"/>
      <c r="G24" s="28">
        <f t="shared" si="3"/>
        <v>3817124.21</v>
      </c>
      <c r="H24" s="28">
        <f t="shared" si="4"/>
        <v>2801702</v>
      </c>
      <c r="I24" s="28"/>
      <c r="J24" s="28"/>
      <c r="K24" s="28">
        <f t="shared" si="5"/>
        <v>2801702</v>
      </c>
      <c r="L24" s="47"/>
    </row>
    <row r="25" spans="1:12" s="1" customFormat="1" ht="45" customHeight="1">
      <c r="A25" s="24">
        <v>11</v>
      </c>
      <c r="B25" s="31" t="s">
        <v>19</v>
      </c>
      <c r="C25" s="26">
        <v>823</v>
      </c>
      <c r="D25" s="30" t="s">
        <v>28</v>
      </c>
      <c r="E25" s="34" t="s">
        <v>20</v>
      </c>
      <c r="F25" s="36"/>
      <c r="G25" s="28">
        <f t="shared" si="3"/>
        <v>3817124.21</v>
      </c>
      <c r="H25" s="28">
        <f t="shared" si="4"/>
        <v>2801702</v>
      </c>
      <c r="I25" s="28"/>
      <c r="J25" s="28"/>
      <c r="K25" s="28">
        <f t="shared" si="5"/>
        <v>2801702</v>
      </c>
      <c r="L25" s="47"/>
    </row>
    <row r="26" spans="1:12" s="1" customFormat="1" ht="45" customHeight="1">
      <c r="A26" s="24">
        <v>12</v>
      </c>
      <c r="B26" s="33" t="s">
        <v>29</v>
      </c>
      <c r="C26" s="26">
        <v>823</v>
      </c>
      <c r="D26" s="35" t="s">
        <v>28</v>
      </c>
      <c r="E26" s="34" t="s">
        <v>30</v>
      </c>
      <c r="F26" s="36"/>
      <c r="G26" s="27">
        <f>G27+G29+G31</f>
        <v>3817124.21</v>
      </c>
      <c r="H26" s="28">
        <f>H27+H29</f>
        <v>2801702</v>
      </c>
      <c r="I26" s="28"/>
      <c r="J26" s="28"/>
      <c r="K26" s="28">
        <f>K27+K29</f>
        <v>2801702</v>
      </c>
      <c r="L26" s="47"/>
    </row>
    <row r="27" spans="1:12" s="1" customFormat="1" ht="67.5" customHeight="1">
      <c r="A27" s="24">
        <v>13</v>
      </c>
      <c r="B27" s="33" t="s">
        <v>23</v>
      </c>
      <c r="C27" s="26">
        <v>823</v>
      </c>
      <c r="D27" s="35" t="s">
        <v>28</v>
      </c>
      <c r="E27" s="34" t="s">
        <v>30</v>
      </c>
      <c r="F27" s="36" t="s">
        <v>24</v>
      </c>
      <c r="G27" s="28">
        <f>G28</f>
        <v>2855653</v>
      </c>
      <c r="H27" s="28">
        <f>H28</f>
        <v>2801702</v>
      </c>
      <c r="I27" s="28"/>
      <c r="J27" s="28"/>
      <c r="K27" s="28">
        <f>K28</f>
        <v>2801702</v>
      </c>
      <c r="L27" s="47"/>
    </row>
    <row r="28" spans="1:12" s="1" customFormat="1" ht="27" customHeight="1">
      <c r="A28" s="24">
        <v>14</v>
      </c>
      <c r="B28" s="31" t="s">
        <v>25</v>
      </c>
      <c r="C28" s="26">
        <v>823</v>
      </c>
      <c r="D28" s="35" t="s">
        <v>28</v>
      </c>
      <c r="E28" s="34" t="s">
        <v>30</v>
      </c>
      <c r="F28" s="36" t="s">
        <v>26</v>
      </c>
      <c r="G28" s="28">
        <v>2855653</v>
      </c>
      <c r="H28" s="28">
        <v>2801702</v>
      </c>
      <c r="I28" s="28"/>
      <c r="J28" s="28"/>
      <c r="K28" s="28">
        <v>2801702</v>
      </c>
      <c r="L28" s="47"/>
    </row>
    <row r="29" spans="1:12" s="1" customFormat="1" ht="42" customHeight="1">
      <c r="A29" s="24">
        <v>15</v>
      </c>
      <c r="B29" s="31" t="s">
        <v>31</v>
      </c>
      <c r="C29" s="26">
        <v>823</v>
      </c>
      <c r="D29" s="35" t="s">
        <v>28</v>
      </c>
      <c r="E29" s="34" t="s">
        <v>30</v>
      </c>
      <c r="F29" s="36" t="s">
        <v>32</v>
      </c>
      <c r="G29" s="28">
        <f>G30</f>
        <v>951471.21</v>
      </c>
      <c r="H29" s="28">
        <f>H32</f>
        <v>0</v>
      </c>
      <c r="I29" s="28"/>
      <c r="J29" s="28"/>
      <c r="K29" s="28">
        <f>K32</f>
        <v>0</v>
      </c>
      <c r="L29" s="47"/>
    </row>
    <row r="30" spans="1:12" s="1" customFormat="1" ht="42" customHeight="1">
      <c r="A30" s="38">
        <v>16</v>
      </c>
      <c r="B30" s="31" t="s">
        <v>33</v>
      </c>
      <c r="C30" s="26">
        <v>823</v>
      </c>
      <c r="D30" s="35" t="s">
        <v>28</v>
      </c>
      <c r="E30" s="34" t="s">
        <v>30</v>
      </c>
      <c r="F30" s="36" t="s">
        <v>34</v>
      </c>
      <c r="G30" s="28">
        <v>951471.21</v>
      </c>
      <c r="H30" s="28">
        <v>0</v>
      </c>
      <c r="I30" s="28"/>
      <c r="J30" s="28"/>
      <c r="K30" s="28">
        <v>0</v>
      </c>
      <c r="L30" s="47"/>
    </row>
    <row r="31" spans="1:12" s="1" customFormat="1" ht="42" customHeight="1">
      <c r="A31" s="38">
        <v>17</v>
      </c>
      <c r="B31" s="31" t="s">
        <v>35</v>
      </c>
      <c r="C31" s="26">
        <v>823</v>
      </c>
      <c r="D31" s="35" t="s">
        <v>28</v>
      </c>
      <c r="E31" s="34" t="s">
        <v>30</v>
      </c>
      <c r="F31" s="36" t="s">
        <v>36</v>
      </c>
      <c r="G31" s="28">
        <f>G32</f>
        <v>10000</v>
      </c>
      <c r="H31" s="28">
        <v>0</v>
      </c>
      <c r="I31" s="28"/>
      <c r="J31" s="28"/>
      <c r="K31" s="28">
        <v>0</v>
      </c>
      <c r="L31" s="47"/>
    </row>
    <row r="32" spans="1:12" s="1" customFormat="1" ht="44.25" customHeight="1">
      <c r="A32" s="26">
        <v>18</v>
      </c>
      <c r="B32" s="31" t="s">
        <v>37</v>
      </c>
      <c r="C32" s="26">
        <v>823</v>
      </c>
      <c r="D32" s="35" t="s">
        <v>28</v>
      </c>
      <c r="E32" s="34" t="s">
        <v>30</v>
      </c>
      <c r="F32" s="36" t="s">
        <v>38</v>
      </c>
      <c r="G32" s="28">
        <v>10000</v>
      </c>
      <c r="H32" s="28">
        <v>0</v>
      </c>
      <c r="I32" s="28"/>
      <c r="J32" s="28"/>
      <c r="K32" s="28">
        <v>0</v>
      </c>
      <c r="L32" s="47"/>
    </row>
    <row r="33" spans="1:12" s="1" customFormat="1" ht="217.5" customHeight="1" hidden="1">
      <c r="A33" s="26">
        <v>17</v>
      </c>
      <c r="B33" s="31" t="s">
        <v>39</v>
      </c>
      <c r="C33" s="26">
        <v>812</v>
      </c>
      <c r="D33" s="35" t="s">
        <v>28</v>
      </c>
      <c r="E33" s="34" t="s">
        <v>40</v>
      </c>
      <c r="F33" s="36"/>
      <c r="G33" s="28"/>
      <c r="H33" s="28"/>
      <c r="I33" s="28"/>
      <c r="J33" s="28"/>
      <c r="K33" s="28"/>
      <c r="L33" s="47"/>
    </row>
    <row r="34" spans="1:12" s="1" customFormat="1" ht="57" customHeight="1" hidden="1">
      <c r="A34" s="26">
        <v>18</v>
      </c>
      <c r="B34" s="31" t="s">
        <v>41</v>
      </c>
      <c r="C34" s="26">
        <v>812</v>
      </c>
      <c r="D34" s="35" t="s">
        <v>28</v>
      </c>
      <c r="E34" s="34" t="s">
        <v>40</v>
      </c>
      <c r="F34" s="36" t="s">
        <v>32</v>
      </c>
      <c r="G34" s="28"/>
      <c r="H34" s="28"/>
      <c r="I34" s="28"/>
      <c r="J34" s="28"/>
      <c r="K34" s="28"/>
      <c r="L34" s="47"/>
    </row>
    <row r="35" spans="1:12" s="1" customFormat="1" ht="57" customHeight="1" hidden="1">
      <c r="A35" s="26">
        <v>19</v>
      </c>
      <c r="B35" s="31" t="s">
        <v>33</v>
      </c>
      <c r="C35" s="26">
        <v>812</v>
      </c>
      <c r="D35" s="35" t="s">
        <v>28</v>
      </c>
      <c r="E35" s="34" t="s">
        <v>42</v>
      </c>
      <c r="F35" s="36" t="s">
        <v>34</v>
      </c>
      <c r="G35" s="28"/>
      <c r="H35" s="28"/>
      <c r="I35" s="28"/>
      <c r="J35" s="28"/>
      <c r="K35" s="28"/>
      <c r="L35" s="47"/>
    </row>
    <row r="36" spans="1:12" s="1" customFormat="1" ht="226.5" customHeight="1" hidden="1">
      <c r="A36" s="26">
        <v>20</v>
      </c>
      <c r="B36" s="31" t="s">
        <v>43</v>
      </c>
      <c r="C36" s="26">
        <v>812</v>
      </c>
      <c r="D36" s="35" t="s">
        <v>28</v>
      </c>
      <c r="E36" s="34" t="s">
        <v>44</v>
      </c>
      <c r="F36" s="36"/>
      <c r="G36" s="28"/>
      <c r="H36" s="28"/>
      <c r="I36" s="28"/>
      <c r="J36" s="28"/>
      <c r="K36" s="28"/>
      <c r="L36" s="47"/>
    </row>
    <row r="37" spans="1:12" s="1" customFormat="1" ht="57" customHeight="1" hidden="1">
      <c r="A37" s="26">
        <v>21</v>
      </c>
      <c r="B37" s="31" t="s">
        <v>41</v>
      </c>
      <c r="C37" s="26">
        <v>812</v>
      </c>
      <c r="D37" s="35" t="s">
        <v>28</v>
      </c>
      <c r="E37" s="34" t="s">
        <v>44</v>
      </c>
      <c r="F37" s="36" t="s">
        <v>32</v>
      </c>
      <c r="G37" s="28"/>
      <c r="H37" s="28"/>
      <c r="I37" s="28"/>
      <c r="J37" s="28"/>
      <c r="K37" s="28"/>
      <c r="L37" s="47"/>
    </row>
    <row r="38" spans="1:12" s="1" customFormat="1" ht="57" customHeight="1" hidden="1">
      <c r="A38" s="26">
        <v>22</v>
      </c>
      <c r="B38" s="31" t="s">
        <v>33</v>
      </c>
      <c r="C38" s="26">
        <v>812</v>
      </c>
      <c r="D38" s="35" t="s">
        <v>28</v>
      </c>
      <c r="E38" s="34" t="s">
        <v>44</v>
      </c>
      <c r="F38" s="36" t="s">
        <v>34</v>
      </c>
      <c r="G38" s="28"/>
      <c r="H38" s="28"/>
      <c r="I38" s="28"/>
      <c r="J38" s="28"/>
      <c r="K38" s="28"/>
      <c r="L38" s="47"/>
    </row>
    <row r="39" spans="1:12" s="1" customFormat="1" ht="38.25" customHeight="1" hidden="1">
      <c r="A39" s="26">
        <v>17</v>
      </c>
      <c r="B39" s="33" t="s">
        <v>35</v>
      </c>
      <c r="C39" s="26">
        <v>823</v>
      </c>
      <c r="D39" s="39" t="s">
        <v>28</v>
      </c>
      <c r="E39" s="40" t="s">
        <v>30</v>
      </c>
      <c r="F39" s="41" t="s">
        <v>36</v>
      </c>
      <c r="G39" s="28">
        <f>G40</f>
        <v>0</v>
      </c>
      <c r="H39" s="28">
        <f>H40</f>
        <v>0</v>
      </c>
      <c r="I39" s="28"/>
      <c r="J39" s="28"/>
      <c r="K39" s="28">
        <f>K40</f>
        <v>0</v>
      </c>
      <c r="L39" s="47"/>
    </row>
    <row r="40" spans="1:12" s="1" customFormat="1" ht="37.5" customHeight="1" hidden="1">
      <c r="A40" s="26">
        <v>18</v>
      </c>
      <c r="B40" s="31" t="s">
        <v>37</v>
      </c>
      <c r="C40" s="26">
        <v>823</v>
      </c>
      <c r="D40" s="35" t="s">
        <v>28</v>
      </c>
      <c r="E40" s="34" t="s">
        <v>30</v>
      </c>
      <c r="F40" s="36" t="s">
        <v>38</v>
      </c>
      <c r="G40" s="28">
        <v>0</v>
      </c>
      <c r="H40" s="28">
        <v>0</v>
      </c>
      <c r="I40" s="28"/>
      <c r="J40" s="28"/>
      <c r="K40" s="28">
        <v>0</v>
      </c>
      <c r="L40" s="47"/>
    </row>
    <row r="41" spans="1:12" s="1" customFormat="1" ht="28.5" customHeight="1">
      <c r="A41" s="26">
        <v>19</v>
      </c>
      <c r="B41" s="31" t="s">
        <v>45</v>
      </c>
      <c r="C41" s="26">
        <v>823</v>
      </c>
      <c r="D41" s="35" t="s">
        <v>46</v>
      </c>
      <c r="E41" s="34"/>
      <c r="F41" s="36"/>
      <c r="G41" s="28">
        <f aca="true" t="shared" si="6" ref="G41:G45">G42</f>
        <v>2000</v>
      </c>
      <c r="H41" s="28">
        <f aca="true" t="shared" si="7" ref="H41:H45">H42</f>
        <v>2000</v>
      </c>
      <c r="I41" s="28"/>
      <c r="J41" s="28"/>
      <c r="K41" s="28">
        <f aca="true" t="shared" si="8" ref="K41:K45">K42</f>
        <v>2000</v>
      </c>
      <c r="L41" s="47"/>
    </row>
    <row r="42" spans="1:12" s="1" customFormat="1" ht="31.5" customHeight="1">
      <c r="A42" s="24">
        <v>20</v>
      </c>
      <c r="B42" s="31" t="s">
        <v>17</v>
      </c>
      <c r="C42" s="26">
        <v>823</v>
      </c>
      <c r="D42" s="30" t="s">
        <v>46</v>
      </c>
      <c r="E42" s="20" t="s">
        <v>18</v>
      </c>
      <c r="F42" s="36"/>
      <c r="G42" s="28">
        <f t="shared" si="6"/>
        <v>2000</v>
      </c>
      <c r="H42" s="28">
        <f t="shared" si="7"/>
        <v>2000</v>
      </c>
      <c r="I42" s="28"/>
      <c r="J42" s="28"/>
      <c r="K42" s="28">
        <f t="shared" si="8"/>
        <v>2000</v>
      </c>
      <c r="L42" s="47"/>
    </row>
    <row r="43" spans="1:12" s="1" customFormat="1" ht="27.75" customHeight="1">
      <c r="A43" s="24">
        <v>21</v>
      </c>
      <c r="B43" s="31" t="s">
        <v>47</v>
      </c>
      <c r="C43" s="26">
        <v>823</v>
      </c>
      <c r="D43" s="30" t="s">
        <v>46</v>
      </c>
      <c r="E43" s="20" t="s">
        <v>48</v>
      </c>
      <c r="F43" s="36"/>
      <c r="G43" s="28">
        <f t="shared" si="6"/>
        <v>2000</v>
      </c>
      <c r="H43" s="28">
        <f t="shared" si="7"/>
        <v>2000</v>
      </c>
      <c r="I43" s="28"/>
      <c r="J43" s="28"/>
      <c r="K43" s="28">
        <f t="shared" si="8"/>
        <v>2000</v>
      </c>
      <c r="L43" s="47"/>
    </row>
    <row r="44" spans="1:12" s="1" customFormat="1" ht="42" customHeight="1">
      <c r="A44" s="24">
        <v>22</v>
      </c>
      <c r="B44" s="31" t="s">
        <v>49</v>
      </c>
      <c r="C44" s="26">
        <v>823</v>
      </c>
      <c r="D44" s="35" t="s">
        <v>46</v>
      </c>
      <c r="E44" s="34" t="s">
        <v>50</v>
      </c>
      <c r="F44" s="36"/>
      <c r="G44" s="28">
        <f t="shared" si="6"/>
        <v>2000</v>
      </c>
      <c r="H44" s="28">
        <f t="shared" si="7"/>
        <v>2000</v>
      </c>
      <c r="I44" s="28"/>
      <c r="J44" s="28"/>
      <c r="K44" s="28">
        <f t="shared" si="8"/>
        <v>2000</v>
      </c>
      <c r="L44" s="47"/>
    </row>
    <row r="45" spans="1:12" s="1" customFormat="1" ht="25.5" customHeight="1">
      <c r="A45" s="24">
        <v>23</v>
      </c>
      <c r="B45" s="33" t="s">
        <v>35</v>
      </c>
      <c r="C45" s="26">
        <v>823</v>
      </c>
      <c r="D45" s="35" t="s">
        <v>46</v>
      </c>
      <c r="E45" s="34" t="s">
        <v>50</v>
      </c>
      <c r="F45" s="36" t="s">
        <v>36</v>
      </c>
      <c r="G45" s="28">
        <f t="shared" si="6"/>
        <v>2000</v>
      </c>
      <c r="H45" s="28">
        <f t="shared" si="7"/>
        <v>2000</v>
      </c>
      <c r="I45" s="28"/>
      <c r="J45" s="28"/>
      <c r="K45" s="28">
        <f t="shared" si="8"/>
        <v>2000</v>
      </c>
      <c r="L45" s="47"/>
    </row>
    <row r="46" spans="1:12" s="1" customFormat="1" ht="28.5" customHeight="1">
      <c r="A46" s="24">
        <v>24</v>
      </c>
      <c r="B46" s="31" t="s">
        <v>51</v>
      </c>
      <c r="C46" s="26">
        <v>823</v>
      </c>
      <c r="D46" s="35" t="s">
        <v>46</v>
      </c>
      <c r="E46" s="34" t="s">
        <v>50</v>
      </c>
      <c r="F46" s="36" t="s">
        <v>52</v>
      </c>
      <c r="G46" s="28">
        <v>2000</v>
      </c>
      <c r="H46" s="28">
        <v>2000</v>
      </c>
      <c r="I46" s="28"/>
      <c r="J46" s="28"/>
      <c r="K46" s="28">
        <v>2000</v>
      </c>
      <c r="L46" s="47"/>
    </row>
    <row r="47" spans="1:12" s="1" customFormat="1" ht="31.5" customHeight="1">
      <c r="A47" s="24">
        <v>25</v>
      </c>
      <c r="B47" s="31" t="s">
        <v>53</v>
      </c>
      <c r="C47" s="26">
        <v>823</v>
      </c>
      <c r="D47" s="35" t="s">
        <v>54</v>
      </c>
      <c r="E47" s="34"/>
      <c r="F47" s="36"/>
      <c r="G47" s="28">
        <f>G48</f>
        <v>12613</v>
      </c>
      <c r="H47" s="28">
        <f>H50+H59+H62</f>
        <v>7700</v>
      </c>
      <c r="I47" s="28">
        <f>I50+I59+I62</f>
        <v>0</v>
      </c>
      <c r="J47" s="28">
        <f>J50+J59+J62</f>
        <v>0</v>
      </c>
      <c r="K47" s="28">
        <f>K50+K59+K62</f>
        <v>7700</v>
      </c>
      <c r="L47" s="47"/>
    </row>
    <row r="48" spans="1:12" s="1" customFormat="1" ht="34.5" customHeight="1">
      <c r="A48" s="24">
        <v>26</v>
      </c>
      <c r="B48" s="31" t="s">
        <v>17</v>
      </c>
      <c r="C48" s="26">
        <v>823</v>
      </c>
      <c r="D48" s="30" t="s">
        <v>54</v>
      </c>
      <c r="E48" s="20" t="s">
        <v>18</v>
      </c>
      <c r="F48" s="36"/>
      <c r="G48" s="28">
        <f>G49</f>
        <v>12613</v>
      </c>
      <c r="H48" s="42">
        <f>H49</f>
        <v>7700</v>
      </c>
      <c r="I48" s="42"/>
      <c r="J48" s="42"/>
      <c r="K48" s="42">
        <f>K49</f>
        <v>7700</v>
      </c>
      <c r="L48" s="47"/>
    </row>
    <row r="49" spans="1:12" s="1" customFormat="1" ht="34.5" customHeight="1">
      <c r="A49" s="24">
        <v>27</v>
      </c>
      <c r="B49" s="31" t="s">
        <v>55</v>
      </c>
      <c r="C49" s="26">
        <v>823</v>
      </c>
      <c r="D49" s="30" t="s">
        <v>54</v>
      </c>
      <c r="E49" s="20" t="s">
        <v>56</v>
      </c>
      <c r="F49" s="36"/>
      <c r="G49" s="28">
        <f>G50+G59+G56+G62+G53</f>
        <v>12613</v>
      </c>
      <c r="H49" s="28">
        <f>H50+H59+H56+H62</f>
        <v>7700</v>
      </c>
      <c r="I49" s="28">
        <f>I50+I59+I56+I62</f>
        <v>0</v>
      </c>
      <c r="J49" s="28">
        <f>J50+J59+J56+J62</f>
        <v>0</v>
      </c>
      <c r="K49" s="28">
        <f>K50+K59+K56+K62</f>
        <v>7700</v>
      </c>
      <c r="L49" s="47"/>
    </row>
    <row r="50" spans="1:12" s="1" customFormat="1" ht="48.75" customHeight="1">
      <c r="A50" s="24">
        <v>28</v>
      </c>
      <c r="B50" s="31" t="s">
        <v>57</v>
      </c>
      <c r="C50" s="26">
        <v>823</v>
      </c>
      <c r="D50" s="35" t="s">
        <v>54</v>
      </c>
      <c r="E50" s="34" t="s">
        <v>58</v>
      </c>
      <c r="F50" s="36"/>
      <c r="G50" s="28">
        <f aca="true" t="shared" si="9" ref="G50:G51">G51</f>
        <v>1413</v>
      </c>
      <c r="H50" s="28">
        <f aca="true" t="shared" si="10" ref="H50:H51">H51</f>
        <v>0</v>
      </c>
      <c r="I50" s="28"/>
      <c r="J50" s="28"/>
      <c r="K50" s="28">
        <f aca="true" t="shared" si="11" ref="K50:K51">K51</f>
        <v>0</v>
      </c>
      <c r="L50" s="47"/>
    </row>
    <row r="51" spans="1:12" s="1" customFormat="1" ht="31.5" customHeight="1">
      <c r="A51" s="24">
        <v>29</v>
      </c>
      <c r="B51" s="33" t="s">
        <v>35</v>
      </c>
      <c r="C51" s="26">
        <v>823</v>
      </c>
      <c r="D51" s="35" t="s">
        <v>54</v>
      </c>
      <c r="E51" s="34" t="s">
        <v>58</v>
      </c>
      <c r="F51" s="36" t="s">
        <v>36</v>
      </c>
      <c r="G51" s="28">
        <f t="shared" si="9"/>
        <v>1413</v>
      </c>
      <c r="H51" s="28">
        <f t="shared" si="10"/>
        <v>0</v>
      </c>
      <c r="I51" s="28"/>
      <c r="J51" s="28"/>
      <c r="K51" s="28">
        <f t="shared" si="11"/>
        <v>0</v>
      </c>
      <c r="L51" s="47"/>
    </row>
    <row r="52" spans="1:12" s="1" customFormat="1" ht="31.5" customHeight="1">
      <c r="A52" s="24">
        <v>30</v>
      </c>
      <c r="B52" s="31" t="s">
        <v>37</v>
      </c>
      <c r="C52" s="26">
        <v>823</v>
      </c>
      <c r="D52" s="35" t="s">
        <v>54</v>
      </c>
      <c r="E52" s="34" t="s">
        <v>58</v>
      </c>
      <c r="F52" s="36" t="s">
        <v>38</v>
      </c>
      <c r="G52" s="28">
        <v>1413</v>
      </c>
      <c r="H52" s="28">
        <v>0</v>
      </c>
      <c r="I52" s="28"/>
      <c r="J52" s="28"/>
      <c r="K52" s="28">
        <v>0</v>
      </c>
      <c r="L52" s="47"/>
    </row>
    <row r="53" spans="1:12" s="1" customFormat="1" ht="57.75" customHeight="1">
      <c r="A53" s="24">
        <v>31</v>
      </c>
      <c r="B53" s="43" t="s">
        <v>59</v>
      </c>
      <c r="C53" s="26">
        <v>823</v>
      </c>
      <c r="D53" s="30" t="s">
        <v>54</v>
      </c>
      <c r="E53" s="20" t="s">
        <v>60</v>
      </c>
      <c r="F53" s="36"/>
      <c r="G53" s="28">
        <f aca="true" t="shared" si="12" ref="G53:K53">G54</f>
        <v>2500</v>
      </c>
      <c r="H53" s="28">
        <f t="shared" si="12"/>
        <v>0</v>
      </c>
      <c r="I53" s="28"/>
      <c r="J53" s="28"/>
      <c r="K53" s="28">
        <f t="shared" si="12"/>
        <v>0</v>
      </c>
      <c r="L53" s="47"/>
    </row>
    <row r="54" spans="1:12" s="1" customFormat="1" ht="40.5" customHeight="1">
      <c r="A54" s="24">
        <v>32</v>
      </c>
      <c r="B54" s="31" t="s">
        <v>31</v>
      </c>
      <c r="C54" s="26">
        <v>823</v>
      </c>
      <c r="D54" s="30" t="s">
        <v>54</v>
      </c>
      <c r="E54" s="34" t="s">
        <v>60</v>
      </c>
      <c r="F54" s="36" t="s">
        <v>32</v>
      </c>
      <c r="G54" s="28">
        <f aca="true" t="shared" si="13" ref="G54:K54">G55</f>
        <v>2500</v>
      </c>
      <c r="H54" s="28">
        <f t="shared" si="13"/>
        <v>0</v>
      </c>
      <c r="I54" s="28"/>
      <c r="J54" s="28"/>
      <c r="K54" s="28">
        <f t="shared" si="13"/>
        <v>0</v>
      </c>
      <c r="L54" s="47"/>
    </row>
    <row r="55" spans="1:12" s="1" customFormat="1" ht="40.5" customHeight="1">
      <c r="A55" s="24">
        <v>33</v>
      </c>
      <c r="B55" s="31" t="s">
        <v>33</v>
      </c>
      <c r="C55" s="26">
        <v>823</v>
      </c>
      <c r="D55" s="30" t="s">
        <v>54</v>
      </c>
      <c r="E55" s="34" t="s">
        <v>60</v>
      </c>
      <c r="F55" s="36" t="s">
        <v>34</v>
      </c>
      <c r="G55" s="28">
        <v>2500</v>
      </c>
      <c r="H55" s="28">
        <v>0</v>
      </c>
      <c r="I55" s="28"/>
      <c r="J55" s="28"/>
      <c r="K55" s="28">
        <v>0</v>
      </c>
      <c r="L55" s="47"/>
    </row>
    <row r="56" spans="1:12" s="1" customFormat="1" ht="42.75" customHeight="1">
      <c r="A56" s="24">
        <v>34</v>
      </c>
      <c r="B56" s="44" t="s">
        <v>61</v>
      </c>
      <c r="C56" s="26">
        <v>823</v>
      </c>
      <c r="D56" s="30" t="s">
        <v>54</v>
      </c>
      <c r="E56" s="20" t="s">
        <v>62</v>
      </c>
      <c r="F56" s="36"/>
      <c r="G56" s="28">
        <f aca="true" t="shared" si="14" ref="G56:G57">G57</f>
        <v>1000</v>
      </c>
      <c r="H56" s="28">
        <f aca="true" t="shared" si="15" ref="H56:H57">H57</f>
        <v>0</v>
      </c>
      <c r="I56" s="28"/>
      <c r="J56" s="28"/>
      <c r="K56" s="28">
        <f aca="true" t="shared" si="16" ref="K56:K57">K57</f>
        <v>0</v>
      </c>
      <c r="L56" s="47"/>
    </row>
    <row r="57" spans="1:12" s="1" customFormat="1" ht="40.5" customHeight="1">
      <c r="A57" s="24">
        <v>35</v>
      </c>
      <c r="B57" s="31" t="s">
        <v>31</v>
      </c>
      <c r="C57" s="26">
        <v>823</v>
      </c>
      <c r="D57" s="30" t="s">
        <v>54</v>
      </c>
      <c r="E57" s="34" t="s">
        <v>62</v>
      </c>
      <c r="F57" s="36" t="s">
        <v>32</v>
      </c>
      <c r="G57" s="28">
        <f t="shared" si="14"/>
        <v>1000</v>
      </c>
      <c r="H57" s="28">
        <f t="shared" si="15"/>
        <v>0</v>
      </c>
      <c r="I57" s="28"/>
      <c r="J57" s="28"/>
      <c r="K57" s="28">
        <f t="shared" si="16"/>
        <v>0</v>
      </c>
      <c r="L57" s="47"/>
    </row>
    <row r="58" spans="1:12" s="1" customFormat="1" ht="37.5" customHeight="1">
      <c r="A58" s="24">
        <v>36</v>
      </c>
      <c r="B58" s="31" t="s">
        <v>33</v>
      </c>
      <c r="C58" s="26">
        <v>823</v>
      </c>
      <c r="D58" s="30" t="s">
        <v>54</v>
      </c>
      <c r="E58" s="34" t="s">
        <v>62</v>
      </c>
      <c r="F58" s="36" t="s">
        <v>34</v>
      </c>
      <c r="G58" s="28">
        <v>1000</v>
      </c>
      <c r="H58" s="28">
        <v>0</v>
      </c>
      <c r="I58" s="28"/>
      <c r="J58" s="28"/>
      <c r="K58" s="28">
        <v>0</v>
      </c>
      <c r="L58" s="47"/>
    </row>
    <row r="59" spans="1:12" s="1" customFormat="1" ht="48.75" customHeight="1" hidden="1">
      <c r="A59" s="24">
        <v>35</v>
      </c>
      <c r="B59" s="31" t="s">
        <v>63</v>
      </c>
      <c r="C59" s="26">
        <v>823</v>
      </c>
      <c r="D59" s="35" t="s">
        <v>54</v>
      </c>
      <c r="E59" s="34" t="s">
        <v>60</v>
      </c>
      <c r="F59" s="36"/>
      <c r="G59" s="28">
        <f aca="true" t="shared" si="17" ref="G59:G60">G60</f>
        <v>0</v>
      </c>
      <c r="H59" s="28">
        <f aca="true" t="shared" si="18" ref="H59:H60">H60</f>
        <v>0</v>
      </c>
      <c r="I59" s="28"/>
      <c r="J59" s="28"/>
      <c r="K59" s="28">
        <f aca="true" t="shared" si="19" ref="K59:K60">K60</f>
        <v>0</v>
      </c>
      <c r="L59" s="47"/>
    </row>
    <row r="60" spans="1:12" s="1" customFormat="1" ht="40.5" customHeight="1" hidden="1">
      <c r="A60" s="24">
        <v>36</v>
      </c>
      <c r="B60" s="31" t="s">
        <v>31</v>
      </c>
      <c r="C60" s="26">
        <v>823</v>
      </c>
      <c r="D60" s="35" t="s">
        <v>54</v>
      </c>
      <c r="E60" s="34" t="s">
        <v>60</v>
      </c>
      <c r="F60" s="36" t="s">
        <v>32</v>
      </c>
      <c r="G60" s="28">
        <f t="shared" si="17"/>
        <v>0</v>
      </c>
      <c r="H60" s="28">
        <f t="shared" si="18"/>
        <v>0</v>
      </c>
      <c r="I60" s="28"/>
      <c r="J60" s="28"/>
      <c r="K60" s="28">
        <f t="shared" si="19"/>
        <v>0</v>
      </c>
      <c r="L60" s="47"/>
    </row>
    <row r="61" spans="1:12" s="1" customFormat="1" ht="42.75" customHeight="1" hidden="1">
      <c r="A61" s="24">
        <v>37</v>
      </c>
      <c r="B61" s="31" t="s">
        <v>33</v>
      </c>
      <c r="C61" s="26">
        <v>823</v>
      </c>
      <c r="D61" s="35" t="s">
        <v>54</v>
      </c>
      <c r="E61" s="34" t="s">
        <v>60</v>
      </c>
      <c r="F61" s="36" t="s">
        <v>34</v>
      </c>
      <c r="G61" s="28">
        <v>0</v>
      </c>
      <c r="H61" s="28">
        <v>0</v>
      </c>
      <c r="I61" s="28"/>
      <c r="J61" s="28"/>
      <c r="K61" s="28">
        <v>0</v>
      </c>
      <c r="L61" s="47"/>
    </row>
    <row r="62" spans="1:12" s="1" customFormat="1" ht="55.5" customHeight="1">
      <c r="A62" s="24">
        <v>37</v>
      </c>
      <c r="B62" s="33" t="s">
        <v>64</v>
      </c>
      <c r="C62" s="26">
        <v>823</v>
      </c>
      <c r="D62" s="35" t="s">
        <v>54</v>
      </c>
      <c r="E62" s="34" t="s">
        <v>65</v>
      </c>
      <c r="F62" s="36"/>
      <c r="G62" s="28">
        <f>G65++G63</f>
        <v>7700</v>
      </c>
      <c r="H62" s="28">
        <f>H66+H63</f>
        <v>7700</v>
      </c>
      <c r="I62" s="28"/>
      <c r="J62" s="28"/>
      <c r="K62" s="28">
        <f>K66+K63</f>
        <v>7700</v>
      </c>
      <c r="L62" s="47"/>
    </row>
    <row r="63" spans="1:12" s="1" customFormat="1" ht="55.5" customHeight="1">
      <c r="A63" s="24">
        <v>38</v>
      </c>
      <c r="B63" s="44" t="s">
        <v>66</v>
      </c>
      <c r="C63" s="26">
        <v>823</v>
      </c>
      <c r="D63" s="35" t="s">
        <v>54</v>
      </c>
      <c r="E63" s="34" t="s">
        <v>65</v>
      </c>
      <c r="F63" s="36" t="s">
        <v>24</v>
      </c>
      <c r="G63" s="28">
        <f aca="true" t="shared" si="20" ref="G63:K63">G64</f>
        <v>5861</v>
      </c>
      <c r="H63" s="28">
        <f t="shared" si="20"/>
        <v>5861</v>
      </c>
      <c r="I63" s="28"/>
      <c r="J63" s="28"/>
      <c r="K63" s="28">
        <f t="shared" si="20"/>
        <v>5861</v>
      </c>
      <c r="L63" s="47"/>
    </row>
    <row r="64" spans="1:12" s="1" customFormat="1" ht="55.5" customHeight="1">
      <c r="A64" s="24">
        <v>39</v>
      </c>
      <c r="B64" s="44" t="s">
        <v>25</v>
      </c>
      <c r="C64" s="26">
        <v>823</v>
      </c>
      <c r="D64" s="35" t="s">
        <v>54</v>
      </c>
      <c r="E64" s="34" t="s">
        <v>65</v>
      </c>
      <c r="F64" s="36" t="s">
        <v>26</v>
      </c>
      <c r="G64" s="28">
        <v>5861</v>
      </c>
      <c r="H64" s="28">
        <v>5861</v>
      </c>
      <c r="I64" s="28"/>
      <c r="J64" s="28"/>
      <c r="K64" s="28">
        <v>5861</v>
      </c>
      <c r="L64" s="47"/>
    </row>
    <row r="65" spans="1:12" s="1" customFormat="1" ht="44.25" customHeight="1">
      <c r="A65" s="24">
        <v>40</v>
      </c>
      <c r="B65" s="31" t="s">
        <v>31</v>
      </c>
      <c r="C65" s="26">
        <v>823</v>
      </c>
      <c r="D65" s="35" t="s">
        <v>54</v>
      </c>
      <c r="E65" s="34" t="s">
        <v>65</v>
      </c>
      <c r="F65" s="36" t="s">
        <v>32</v>
      </c>
      <c r="G65" s="28">
        <f>G66</f>
        <v>1839</v>
      </c>
      <c r="H65" s="28">
        <f>H66</f>
        <v>1839</v>
      </c>
      <c r="I65" s="28"/>
      <c r="J65" s="28"/>
      <c r="K65" s="28">
        <f>K66</f>
        <v>1839</v>
      </c>
      <c r="L65" s="47"/>
    </row>
    <row r="66" spans="1:12" s="1" customFormat="1" ht="42" customHeight="1">
      <c r="A66" s="24">
        <v>41</v>
      </c>
      <c r="B66" s="31" t="s">
        <v>33</v>
      </c>
      <c r="C66" s="26">
        <v>823</v>
      </c>
      <c r="D66" s="35" t="s">
        <v>54</v>
      </c>
      <c r="E66" s="34" t="s">
        <v>65</v>
      </c>
      <c r="F66" s="36" t="s">
        <v>34</v>
      </c>
      <c r="G66" s="28">
        <v>1839</v>
      </c>
      <c r="H66" s="28">
        <v>1839</v>
      </c>
      <c r="I66" s="28"/>
      <c r="J66" s="28"/>
      <c r="K66" s="28">
        <v>1839</v>
      </c>
      <c r="L66" s="47"/>
    </row>
    <row r="67" spans="1:12" s="1" customFormat="1" ht="33" customHeight="1">
      <c r="A67" s="24">
        <v>42</v>
      </c>
      <c r="B67" s="31" t="s">
        <v>67</v>
      </c>
      <c r="C67" s="26">
        <v>823</v>
      </c>
      <c r="D67" s="35" t="s">
        <v>68</v>
      </c>
      <c r="E67" s="34"/>
      <c r="F67" s="36"/>
      <c r="G67" s="28">
        <f aca="true" t="shared" si="21" ref="G67:G68">G68</f>
        <v>157500</v>
      </c>
      <c r="H67" s="28">
        <f aca="true" t="shared" si="22" ref="H67:H70">H68</f>
        <v>159381</v>
      </c>
      <c r="I67" s="28">
        <f>I68</f>
        <v>0</v>
      </c>
      <c r="J67" s="28">
        <f>J68</f>
        <v>0</v>
      </c>
      <c r="K67" s="28">
        <f>K68</f>
        <v>166570</v>
      </c>
      <c r="L67" s="47"/>
    </row>
    <row r="68" spans="1:12" s="1" customFormat="1" ht="36" customHeight="1">
      <c r="A68" s="24">
        <v>43</v>
      </c>
      <c r="B68" s="31" t="s">
        <v>69</v>
      </c>
      <c r="C68" s="26">
        <v>823</v>
      </c>
      <c r="D68" s="35" t="s">
        <v>70</v>
      </c>
      <c r="E68" s="34"/>
      <c r="F68" s="36"/>
      <c r="G68" s="28">
        <f t="shared" si="21"/>
        <v>157500</v>
      </c>
      <c r="H68" s="28">
        <f t="shared" si="22"/>
        <v>159381</v>
      </c>
      <c r="I68" s="28"/>
      <c r="J68" s="28"/>
      <c r="K68" s="28">
        <f>K69</f>
        <v>166570</v>
      </c>
      <c r="L68" s="47"/>
    </row>
    <row r="69" spans="1:12" s="1" customFormat="1" ht="31.5" customHeight="1">
      <c r="A69" s="24">
        <v>44</v>
      </c>
      <c r="B69" s="31" t="s">
        <v>17</v>
      </c>
      <c r="C69" s="26">
        <v>823</v>
      </c>
      <c r="D69" s="30" t="s">
        <v>70</v>
      </c>
      <c r="E69" s="20" t="s">
        <v>18</v>
      </c>
      <c r="F69" s="36"/>
      <c r="G69" s="28">
        <f>G71</f>
        <v>157500</v>
      </c>
      <c r="H69" s="28">
        <f t="shared" si="22"/>
        <v>159381</v>
      </c>
      <c r="I69" s="28"/>
      <c r="J69" s="28"/>
      <c r="K69" s="28">
        <f>K71</f>
        <v>166570</v>
      </c>
      <c r="L69" s="47"/>
    </row>
    <row r="70" spans="1:12" s="1" customFormat="1" ht="31.5" customHeight="1">
      <c r="A70" s="24">
        <v>45</v>
      </c>
      <c r="B70" s="31" t="s">
        <v>55</v>
      </c>
      <c r="C70" s="26">
        <v>823</v>
      </c>
      <c r="D70" s="30" t="s">
        <v>70</v>
      </c>
      <c r="E70" s="20" t="s">
        <v>56</v>
      </c>
      <c r="F70" s="36"/>
      <c r="G70" s="28">
        <f>G71</f>
        <v>157500</v>
      </c>
      <c r="H70" s="42">
        <f t="shared" si="22"/>
        <v>159381</v>
      </c>
      <c r="I70" s="42"/>
      <c r="J70" s="42"/>
      <c r="K70" s="42">
        <f>K71</f>
        <v>166570</v>
      </c>
      <c r="L70" s="47"/>
    </row>
    <row r="71" spans="1:12" s="1" customFormat="1" ht="46.5" customHeight="1">
      <c r="A71" s="24">
        <v>46</v>
      </c>
      <c r="B71" s="33" t="s">
        <v>71</v>
      </c>
      <c r="C71" s="26">
        <v>823</v>
      </c>
      <c r="D71" s="35" t="s">
        <v>70</v>
      </c>
      <c r="E71" s="34" t="s">
        <v>72</v>
      </c>
      <c r="F71" s="36"/>
      <c r="G71" s="28">
        <f>G72+G74</f>
        <v>157500</v>
      </c>
      <c r="H71" s="28">
        <f>H72+H74</f>
        <v>159381</v>
      </c>
      <c r="I71" s="28"/>
      <c r="J71" s="28"/>
      <c r="K71" s="28">
        <f>K72+K74</f>
        <v>166570</v>
      </c>
      <c r="L71" s="47"/>
    </row>
    <row r="72" spans="1:12" s="1" customFormat="1" ht="60.75" customHeight="1">
      <c r="A72" s="24">
        <v>47</v>
      </c>
      <c r="B72" s="33" t="s">
        <v>23</v>
      </c>
      <c r="C72" s="26">
        <v>823</v>
      </c>
      <c r="D72" s="35" t="s">
        <v>70</v>
      </c>
      <c r="E72" s="34" t="s">
        <v>72</v>
      </c>
      <c r="F72" s="36" t="s">
        <v>24</v>
      </c>
      <c r="G72" s="28">
        <f>G73</f>
        <v>143640</v>
      </c>
      <c r="H72" s="28">
        <f>H73</f>
        <v>143640</v>
      </c>
      <c r="I72" s="28"/>
      <c r="J72" s="28"/>
      <c r="K72" s="28">
        <f>K73</f>
        <v>143640</v>
      </c>
      <c r="L72" s="47"/>
    </row>
    <row r="73" spans="1:12" s="1" customFormat="1" ht="34.5" customHeight="1">
      <c r="A73" s="24">
        <v>48</v>
      </c>
      <c r="B73" s="31" t="s">
        <v>25</v>
      </c>
      <c r="C73" s="26">
        <v>823</v>
      </c>
      <c r="D73" s="35" t="s">
        <v>70</v>
      </c>
      <c r="E73" s="34" t="s">
        <v>72</v>
      </c>
      <c r="F73" s="36" t="s">
        <v>26</v>
      </c>
      <c r="G73" s="28">
        <v>143640</v>
      </c>
      <c r="H73" s="28">
        <v>143640</v>
      </c>
      <c r="I73" s="28"/>
      <c r="J73" s="28"/>
      <c r="K73" s="28">
        <v>143640</v>
      </c>
      <c r="L73" s="47"/>
    </row>
    <row r="74" spans="1:12" s="1" customFormat="1" ht="40.5" customHeight="1">
      <c r="A74" s="24">
        <v>49</v>
      </c>
      <c r="B74" s="31" t="s">
        <v>31</v>
      </c>
      <c r="C74" s="26">
        <v>823</v>
      </c>
      <c r="D74" s="35" t="s">
        <v>70</v>
      </c>
      <c r="E74" s="34" t="s">
        <v>72</v>
      </c>
      <c r="F74" s="36" t="s">
        <v>32</v>
      </c>
      <c r="G74" s="28">
        <f>G75</f>
        <v>13860</v>
      </c>
      <c r="H74" s="28">
        <f>H75</f>
        <v>15741</v>
      </c>
      <c r="I74" s="28"/>
      <c r="J74" s="28"/>
      <c r="K74" s="28">
        <f>K75</f>
        <v>22930</v>
      </c>
      <c r="L74" s="47"/>
    </row>
    <row r="75" spans="1:12" s="1" customFormat="1" ht="48" customHeight="1">
      <c r="A75" s="24">
        <v>50</v>
      </c>
      <c r="B75" s="31" t="s">
        <v>33</v>
      </c>
      <c r="C75" s="26">
        <v>823</v>
      </c>
      <c r="D75" s="35" t="s">
        <v>70</v>
      </c>
      <c r="E75" s="34" t="s">
        <v>72</v>
      </c>
      <c r="F75" s="36" t="s">
        <v>34</v>
      </c>
      <c r="G75" s="28">
        <v>13860</v>
      </c>
      <c r="H75" s="28">
        <v>15741</v>
      </c>
      <c r="I75" s="28"/>
      <c r="J75" s="28"/>
      <c r="K75" s="28">
        <v>22930</v>
      </c>
      <c r="L75" s="47"/>
    </row>
    <row r="76" spans="1:12" s="1" customFormat="1" ht="46.5" customHeight="1">
      <c r="A76" s="24">
        <v>51</v>
      </c>
      <c r="B76" s="31" t="s">
        <v>73</v>
      </c>
      <c r="C76" s="26">
        <v>823</v>
      </c>
      <c r="D76" s="35" t="s">
        <v>74</v>
      </c>
      <c r="E76" s="34"/>
      <c r="F76" s="36"/>
      <c r="G76" s="28">
        <f>G77+G89</f>
        <v>169105</v>
      </c>
      <c r="H76" s="28">
        <f>H77+H89</f>
        <v>127789</v>
      </c>
      <c r="I76" s="28">
        <f>I77</f>
        <v>0</v>
      </c>
      <c r="J76" s="28">
        <f>J77</f>
        <v>0</v>
      </c>
      <c r="K76" s="28">
        <f>K77+K89</f>
        <v>127789</v>
      </c>
      <c r="L76" s="47"/>
    </row>
    <row r="77" spans="1:12" s="1" customFormat="1" ht="45" customHeight="1">
      <c r="A77" s="24">
        <v>52</v>
      </c>
      <c r="B77" s="33" t="s">
        <v>75</v>
      </c>
      <c r="C77" s="26">
        <v>823</v>
      </c>
      <c r="D77" s="35" t="s">
        <v>76</v>
      </c>
      <c r="E77" s="34"/>
      <c r="F77" s="36"/>
      <c r="G77" s="28">
        <f>G78</f>
        <v>166105</v>
      </c>
      <c r="H77" s="28">
        <f>H78</f>
        <v>127789</v>
      </c>
      <c r="I77" s="28">
        <f>I80+I83</f>
        <v>0</v>
      </c>
      <c r="J77" s="28">
        <f>J80+J83</f>
        <v>0</v>
      </c>
      <c r="K77" s="28">
        <f>K78</f>
        <v>127789</v>
      </c>
      <c r="L77" s="47"/>
    </row>
    <row r="78" spans="1:12" s="1" customFormat="1" ht="39" customHeight="1">
      <c r="A78" s="24">
        <v>53</v>
      </c>
      <c r="B78" s="33" t="s">
        <v>77</v>
      </c>
      <c r="C78" s="26">
        <v>823</v>
      </c>
      <c r="D78" s="35" t="s">
        <v>76</v>
      </c>
      <c r="E78" s="34" t="s">
        <v>78</v>
      </c>
      <c r="F78" s="36"/>
      <c r="G78" s="28">
        <f>G79</f>
        <v>166105</v>
      </c>
      <c r="H78" s="28">
        <f>H79</f>
        <v>127789</v>
      </c>
      <c r="I78" s="28"/>
      <c r="J78" s="28"/>
      <c r="K78" s="28">
        <f>K79</f>
        <v>127789</v>
      </c>
      <c r="L78" s="47"/>
    </row>
    <row r="79" spans="1:12" s="1" customFormat="1" ht="37.5">
      <c r="A79" s="24">
        <v>54</v>
      </c>
      <c r="B79" s="33" t="s">
        <v>79</v>
      </c>
      <c r="C79" s="26">
        <v>823</v>
      </c>
      <c r="D79" s="35" t="s">
        <v>76</v>
      </c>
      <c r="E79" s="34" t="s">
        <v>80</v>
      </c>
      <c r="F79" s="36"/>
      <c r="G79" s="28">
        <f>G80+G83+G86</f>
        <v>166105</v>
      </c>
      <c r="H79" s="28">
        <f>H80+H83+H86</f>
        <v>127789</v>
      </c>
      <c r="I79" s="28"/>
      <c r="J79" s="28"/>
      <c r="K79" s="28">
        <f>K80+K83+K86</f>
        <v>127789</v>
      </c>
      <c r="L79" s="47"/>
    </row>
    <row r="80" spans="1:12" s="1" customFormat="1" ht="77.25" customHeight="1">
      <c r="A80" s="24">
        <v>55</v>
      </c>
      <c r="B80" s="52" t="s">
        <v>81</v>
      </c>
      <c r="C80" s="26">
        <v>823</v>
      </c>
      <c r="D80" s="36" t="s">
        <v>76</v>
      </c>
      <c r="E80" s="34" t="s">
        <v>82</v>
      </c>
      <c r="F80" s="36"/>
      <c r="G80" s="28">
        <f aca="true" t="shared" si="23" ref="G80:G81">G81</f>
        <v>20000</v>
      </c>
      <c r="H80" s="28">
        <f aca="true" t="shared" si="24" ref="H80:H81">H81</f>
        <v>684</v>
      </c>
      <c r="I80" s="28"/>
      <c r="J80" s="28"/>
      <c r="K80" s="28">
        <f aca="true" t="shared" si="25" ref="K80:K81">K81</f>
        <v>684</v>
      </c>
      <c r="L80" s="47"/>
    </row>
    <row r="81" spans="1:12" s="1" customFormat="1" ht="43.5" customHeight="1">
      <c r="A81" s="24">
        <v>56</v>
      </c>
      <c r="B81" s="31" t="s">
        <v>31</v>
      </c>
      <c r="C81" s="26">
        <v>823</v>
      </c>
      <c r="D81" s="36" t="s">
        <v>76</v>
      </c>
      <c r="E81" s="34" t="s">
        <v>82</v>
      </c>
      <c r="F81" s="36" t="s">
        <v>32</v>
      </c>
      <c r="G81" s="28">
        <f t="shared" si="23"/>
        <v>20000</v>
      </c>
      <c r="H81" s="28">
        <f t="shared" si="24"/>
        <v>684</v>
      </c>
      <c r="I81" s="28"/>
      <c r="J81" s="28"/>
      <c r="K81" s="28">
        <f t="shared" si="25"/>
        <v>684</v>
      </c>
      <c r="L81" s="47"/>
    </row>
    <row r="82" spans="1:12" s="1" customFormat="1" ht="44.25" customHeight="1">
      <c r="A82" s="24">
        <v>57</v>
      </c>
      <c r="B82" s="52" t="s">
        <v>33</v>
      </c>
      <c r="C82" s="26">
        <v>823</v>
      </c>
      <c r="D82" s="36" t="s">
        <v>76</v>
      </c>
      <c r="E82" s="34" t="s">
        <v>82</v>
      </c>
      <c r="F82" s="36" t="s">
        <v>34</v>
      </c>
      <c r="G82" s="28">
        <v>20000</v>
      </c>
      <c r="H82" s="28">
        <v>684</v>
      </c>
      <c r="I82" s="28"/>
      <c r="J82" s="28"/>
      <c r="K82" s="28">
        <v>684</v>
      </c>
      <c r="L82" s="47"/>
    </row>
    <row r="83" spans="1:12" s="1" customFormat="1" ht="73.5" customHeight="1">
      <c r="A83" s="24">
        <v>58</v>
      </c>
      <c r="B83" s="33" t="s">
        <v>83</v>
      </c>
      <c r="C83" s="26">
        <v>823</v>
      </c>
      <c r="D83" s="35" t="s">
        <v>76</v>
      </c>
      <c r="E83" s="34" t="s">
        <v>84</v>
      </c>
      <c r="F83" s="36"/>
      <c r="G83" s="28">
        <f aca="true" t="shared" si="26" ref="G83:G84">G84</f>
        <v>20000</v>
      </c>
      <c r="H83" s="28">
        <f aca="true" t="shared" si="27" ref="H83:H84">H84</f>
        <v>1000</v>
      </c>
      <c r="I83" s="28"/>
      <c r="J83" s="28"/>
      <c r="K83" s="28">
        <f aca="true" t="shared" si="28" ref="K83:K84">K84</f>
        <v>1000</v>
      </c>
      <c r="L83" s="47"/>
    </row>
    <row r="84" spans="1:12" s="1" customFormat="1" ht="36" customHeight="1">
      <c r="A84" s="24">
        <v>59</v>
      </c>
      <c r="B84" s="31" t="s">
        <v>31</v>
      </c>
      <c r="C84" s="26">
        <v>823</v>
      </c>
      <c r="D84" s="35" t="s">
        <v>76</v>
      </c>
      <c r="E84" s="34" t="s">
        <v>84</v>
      </c>
      <c r="F84" s="36" t="s">
        <v>32</v>
      </c>
      <c r="G84" s="28">
        <f t="shared" si="26"/>
        <v>20000</v>
      </c>
      <c r="H84" s="28">
        <f t="shared" si="27"/>
        <v>1000</v>
      </c>
      <c r="I84" s="28"/>
      <c r="J84" s="28"/>
      <c r="K84" s="28">
        <f t="shared" si="28"/>
        <v>1000</v>
      </c>
      <c r="L84" s="47"/>
    </row>
    <row r="85" spans="1:12" s="1" customFormat="1" ht="42" customHeight="1">
      <c r="A85" s="24">
        <v>60</v>
      </c>
      <c r="B85" s="33" t="s">
        <v>33</v>
      </c>
      <c r="C85" s="26">
        <v>823</v>
      </c>
      <c r="D85" s="35" t="s">
        <v>76</v>
      </c>
      <c r="E85" s="34" t="s">
        <v>84</v>
      </c>
      <c r="F85" s="36" t="s">
        <v>34</v>
      </c>
      <c r="G85" s="28">
        <v>20000</v>
      </c>
      <c r="H85" s="28">
        <v>1000</v>
      </c>
      <c r="I85" s="28"/>
      <c r="J85" s="28"/>
      <c r="K85" s="28">
        <v>1000</v>
      </c>
      <c r="L85" s="47"/>
    </row>
    <row r="86" spans="1:12" s="1" customFormat="1" ht="84" customHeight="1">
      <c r="A86" s="24">
        <v>61</v>
      </c>
      <c r="B86" s="53" t="s">
        <v>85</v>
      </c>
      <c r="C86" s="54">
        <v>823</v>
      </c>
      <c r="D86" s="39" t="s">
        <v>76</v>
      </c>
      <c r="E86" s="40" t="s">
        <v>86</v>
      </c>
      <c r="F86" s="41"/>
      <c r="G86" s="42">
        <f>G87</f>
        <v>126105</v>
      </c>
      <c r="H86" s="42">
        <f>H87</f>
        <v>126105</v>
      </c>
      <c r="I86" s="42">
        <v>0</v>
      </c>
      <c r="J86" s="42"/>
      <c r="K86" s="42">
        <f>K87</f>
        <v>126105</v>
      </c>
      <c r="L86" s="47"/>
    </row>
    <row r="87" spans="1:12" s="1" customFormat="1" ht="61.5" customHeight="1">
      <c r="A87" s="24">
        <v>62</v>
      </c>
      <c r="B87" s="33" t="s">
        <v>31</v>
      </c>
      <c r="C87" s="26">
        <v>823</v>
      </c>
      <c r="D87" s="35" t="s">
        <v>76</v>
      </c>
      <c r="E87" s="34" t="s">
        <v>86</v>
      </c>
      <c r="F87" s="36" t="s">
        <v>32</v>
      </c>
      <c r="G87" s="28">
        <f>G88</f>
        <v>126105</v>
      </c>
      <c r="H87" s="28">
        <f>H88</f>
        <v>126105</v>
      </c>
      <c r="I87" s="28">
        <v>0</v>
      </c>
      <c r="J87" s="28"/>
      <c r="K87" s="28">
        <f>K88</f>
        <v>126105</v>
      </c>
      <c r="L87" s="47"/>
    </row>
    <row r="88" spans="1:12" s="1" customFormat="1" ht="61.5" customHeight="1">
      <c r="A88" s="24">
        <v>63</v>
      </c>
      <c r="B88" s="33" t="s">
        <v>33</v>
      </c>
      <c r="C88" s="26">
        <v>823</v>
      </c>
      <c r="D88" s="35" t="s">
        <v>76</v>
      </c>
      <c r="E88" s="34" t="s">
        <v>86</v>
      </c>
      <c r="F88" s="36" t="s">
        <v>34</v>
      </c>
      <c r="G88" s="28">
        <v>126105</v>
      </c>
      <c r="H88" s="28">
        <v>126105</v>
      </c>
      <c r="I88" s="28">
        <v>0</v>
      </c>
      <c r="J88" s="28"/>
      <c r="K88" s="28">
        <v>126105</v>
      </c>
      <c r="L88" s="47"/>
    </row>
    <row r="89" spans="1:12" s="1" customFormat="1" ht="42.75" customHeight="1">
      <c r="A89" s="24">
        <v>64</v>
      </c>
      <c r="B89" s="33" t="s">
        <v>87</v>
      </c>
      <c r="C89" s="26">
        <v>823</v>
      </c>
      <c r="D89" s="35" t="s">
        <v>88</v>
      </c>
      <c r="E89" s="34"/>
      <c r="F89" s="36"/>
      <c r="G89" s="28">
        <f>G90</f>
        <v>3000</v>
      </c>
      <c r="H89" s="28">
        <v>0</v>
      </c>
      <c r="I89" s="28"/>
      <c r="J89" s="28"/>
      <c r="K89" s="28">
        <v>0</v>
      </c>
      <c r="L89" s="47"/>
    </row>
    <row r="90" spans="1:12" s="1" customFormat="1" ht="42.75" customHeight="1">
      <c r="A90" s="24">
        <v>65</v>
      </c>
      <c r="B90" s="53" t="s">
        <v>77</v>
      </c>
      <c r="C90" s="26">
        <v>823</v>
      </c>
      <c r="D90" s="35" t="s">
        <v>88</v>
      </c>
      <c r="E90" s="34" t="s">
        <v>78</v>
      </c>
      <c r="F90" s="36"/>
      <c r="G90" s="28">
        <f>G91</f>
        <v>3000</v>
      </c>
      <c r="H90" s="42">
        <v>0</v>
      </c>
      <c r="I90" s="42"/>
      <c r="J90" s="42"/>
      <c r="K90" s="42">
        <v>0</v>
      </c>
      <c r="L90" s="47"/>
    </row>
    <row r="91" spans="1:12" s="1" customFormat="1" ht="42.75" customHeight="1">
      <c r="A91" s="24">
        <v>66</v>
      </c>
      <c r="B91" s="33" t="s">
        <v>89</v>
      </c>
      <c r="C91" s="26">
        <v>823</v>
      </c>
      <c r="D91" s="35" t="s">
        <v>88</v>
      </c>
      <c r="E91" s="34" t="s">
        <v>90</v>
      </c>
      <c r="F91" s="36"/>
      <c r="G91" s="28">
        <f>G92</f>
        <v>3000</v>
      </c>
      <c r="H91" s="42">
        <v>0</v>
      </c>
      <c r="I91" s="42"/>
      <c r="J91" s="42"/>
      <c r="K91" s="42">
        <v>0</v>
      </c>
      <c r="L91" s="47"/>
    </row>
    <row r="92" spans="1:12" s="1" customFormat="1" ht="55.5" customHeight="1">
      <c r="A92" s="24">
        <v>67</v>
      </c>
      <c r="B92" s="33" t="s">
        <v>91</v>
      </c>
      <c r="C92" s="26">
        <v>823</v>
      </c>
      <c r="D92" s="35" t="s">
        <v>88</v>
      </c>
      <c r="E92" s="34" t="s">
        <v>92</v>
      </c>
      <c r="F92" s="36"/>
      <c r="G92" s="28">
        <f>G93</f>
        <v>3000</v>
      </c>
      <c r="H92" s="28">
        <v>0</v>
      </c>
      <c r="I92" s="28"/>
      <c r="J92" s="28"/>
      <c r="K92" s="28">
        <v>0</v>
      </c>
      <c r="L92" s="47"/>
    </row>
    <row r="93" spans="1:12" s="1" customFormat="1" ht="51" customHeight="1">
      <c r="A93" s="24">
        <v>68</v>
      </c>
      <c r="B93" s="33" t="s">
        <v>31</v>
      </c>
      <c r="C93" s="26">
        <v>823</v>
      </c>
      <c r="D93" s="35" t="s">
        <v>88</v>
      </c>
      <c r="E93" s="34" t="s">
        <v>92</v>
      </c>
      <c r="F93" s="36" t="s">
        <v>32</v>
      </c>
      <c r="G93" s="28">
        <f>G94</f>
        <v>3000</v>
      </c>
      <c r="H93" s="28">
        <v>0</v>
      </c>
      <c r="I93" s="28"/>
      <c r="J93" s="28"/>
      <c r="K93" s="28">
        <v>0</v>
      </c>
      <c r="L93" s="47"/>
    </row>
    <row r="94" spans="1:12" s="1" customFormat="1" ht="42.75" customHeight="1">
      <c r="A94" s="24">
        <v>69</v>
      </c>
      <c r="B94" s="33" t="s">
        <v>33</v>
      </c>
      <c r="C94" s="26">
        <v>823</v>
      </c>
      <c r="D94" s="35" t="s">
        <v>88</v>
      </c>
      <c r="E94" s="34" t="s">
        <v>92</v>
      </c>
      <c r="F94" s="36" t="s">
        <v>34</v>
      </c>
      <c r="G94" s="28">
        <v>3000</v>
      </c>
      <c r="H94" s="28">
        <v>0</v>
      </c>
      <c r="I94" s="28"/>
      <c r="J94" s="28"/>
      <c r="K94" s="28">
        <v>0</v>
      </c>
      <c r="L94" s="47"/>
    </row>
    <row r="95" spans="1:12" s="1" customFormat="1" ht="33" customHeight="1">
      <c r="A95" s="24">
        <v>70</v>
      </c>
      <c r="B95" s="33" t="s">
        <v>93</v>
      </c>
      <c r="C95" s="26">
        <v>823</v>
      </c>
      <c r="D95" s="35" t="s">
        <v>94</v>
      </c>
      <c r="E95" s="34"/>
      <c r="F95" s="36"/>
      <c r="G95" s="27">
        <f>G97+G112</f>
        <v>892876</v>
      </c>
      <c r="H95" s="28">
        <f>H97</f>
        <v>841936</v>
      </c>
      <c r="I95" s="28" t="e">
        <f>I97+#REF!</f>
        <v>#REF!</v>
      </c>
      <c r="J95" s="28" t="e">
        <f>J97+#REF!</f>
        <v>#REF!</v>
      </c>
      <c r="K95" s="28">
        <f>K97</f>
        <v>851492</v>
      </c>
      <c r="L95" s="47"/>
    </row>
    <row r="96" spans="1:12" s="1" customFormat="1" ht="42.75" customHeight="1" hidden="1">
      <c r="A96" s="24">
        <v>70</v>
      </c>
      <c r="B96" s="33"/>
      <c r="C96" s="26">
        <v>823</v>
      </c>
      <c r="D96" s="35"/>
      <c r="E96" s="34"/>
      <c r="F96" s="36"/>
      <c r="G96" s="28"/>
      <c r="H96" s="28"/>
      <c r="I96" s="28"/>
      <c r="J96" s="28"/>
      <c r="K96" s="28"/>
      <c r="L96" s="47"/>
    </row>
    <row r="97" spans="1:12" s="1" customFormat="1" ht="30.75" customHeight="1">
      <c r="A97" s="24">
        <v>71</v>
      </c>
      <c r="B97" s="33" t="s">
        <v>95</v>
      </c>
      <c r="C97" s="26">
        <v>823</v>
      </c>
      <c r="D97" s="35" t="s">
        <v>96</v>
      </c>
      <c r="E97" s="34"/>
      <c r="F97" s="36"/>
      <c r="G97" s="28">
        <f aca="true" t="shared" si="29" ref="G97:G99">G98</f>
        <v>818876</v>
      </c>
      <c r="H97" s="28">
        <f aca="true" t="shared" si="30" ref="H97:H99">H98</f>
        <v>841936</v>
      </c>
      <c r="I97" s="28" t="e">
        <f aca="true" t="shared" si="31" ref="I97:I98">I98</f>
        <v>#REF!</v>
      </c>
      <c r="J97" s="28" t="e">
        <f aca="true" t="shared" si="32" ref="J97:J98">J98</f>
        <v>#REF!</v>
      </c>
      <c r="K97" s="28">
        <f aca="true" t="shared" si="33" ref="K97:K99">K98</f>
        <v>851492</v>
      </c>
      <c r="L97" s="47"/>
    </row>
    <row r="98" spans="1:12" s="1" customFormat="1" ht="46.5" customHeight="1">
      <c r="A98" s="24">
        <v>72</v>
      </c>
      <c r="B98" s="33" t="s">
        <v>97</v>
      </c>
      <c r="C98" s="26">
        <v>823</v>
      </c>
      <c r="D98" s="35" t="s">
        <v>96</v>
      </c>
      <c r="E98" s="34" t="s">
        <v>78</v>
      </c>
      <c r="F98" s="36"/>
      <c r="G98" s="28">
        <f t="shared" si="29"/>
        <v>818876</v>
      </c>
      <c r="H98" s="28">
        <f t="shared" si="30"/>
        <v>841936</v>
      </c>
      <c r="I98" s="28" t="e">
        <f t="shared" si="31"/>
        <v>#REF!</v>
      </c>
      <c r="J98" s="28" t="e">
        <f t="shared" si="32"/>
        <v>#REF!</v>
      </c>
      <c r="K98" s="28">
        <f t="shared" si="33"/>
        <v>851492</v>
      </c>
      <c r="L98" s="47"/>
    </row>
    <row r="99" spans="1:12" s="1" customFormat="1" ht="30" customHeight="1">
      <c r="A99" s="24">
        <v>73</v>
      </c>
      <c r="B99" s="33" t="s">
        <v>98</v>
      </c>
      <c r="C99" s="26">
        <v>823</v>
      </c>
      <c r="D99" s="35" t="s">
        <v>96</v>
      </c>
      <c r="E99" s="34" t="s">
        <v>99</v>
      </c>
      <c r="F99" s="36"/>
      <c r="G99" s="28">
        <f>G100+G103+G106+G109</f>
        <v>818876</v>
      </c>
      <c r="H99" s="28">
        <f>H100+H103+H106+H109</f>
        <v>841936</v>
      </c>
      <c r="I99" s="28" t="e">
        <f>#REF!+#REF!+#REF!+I100+#REF!</f>
        <v>#REF!</v>
      </c>
      <c r="J99" s="28" t="e">
        <f>#REF!+#REF!+#REF!+J100+#REF!</f>
        <v>#REF!</v>
      </c>
      <c r="K99" s="28">
        <f>K100+K103+K106+K109</f>
        <v>851492</v>
      </c>
      <c r="L99" s="47"/>
    </row>
    <row r="100" spans="1:12" s="1" customFormat="1" ht="69.75" customHeight="1">
      <c r="A100" s="24">
        <v>74</v>
      </c>
      <c r="B100" s="53" t="s">
        <v>100</v>
      </c>
      <c r="C100" s="54">
        <v>823</v>
      </c>
      <c r="D100" s="39" t="s">
        <v>96</v>
      </c>
      <c r="E100" s="40" t="s">
        <v>101</v>
      </c>
      <c r="F100" s="41"/>
      <c r="G100" s="42">
        <f aca="true" t="shared" si="34" ref="G100:G101">G101</f>
        <v>102975</v>
      </c>
      <c r="H100" s="42">
        <f aca="true" t="shared" si="35" ref="H100:H101">H101</f>
        <v>106326</v>
      </c>
      <c r="I100" s="42">
        <v>0</v>
      </c>
      <c r="J100" s="42"/>
      <c r="K100" s="42">
        <f aca="true" t="shared" si="36" ref="K100:K101">K101</f>
        <v>110775</v>
      </c>
      <c r="L100" s="47"/>
    </row>
    <row r="101" spans="1:12" s="1" customFormat="1" ht="51" customHeight="1">
      <c r="A101" s="24">
        <v>75</v>
      </c>
      <c r="B101" s="53" t="s">
        <v>31</v>
      </c>
      <c r="C101" s="54">
        <v>823</v>
      </c>
      <c r="D101" s="39" t="s">
        <v>96</v>
      </c>
      <c r="E101" s="40" t="s">
        <v>101</v>
      </c>
      <c r="F101" s="41" t="s">
        <v>32</v>
      </c>
      <c r="G101" s="42">
        <f t="shared" si="34"/>
        <v>102975</v>
      </c>
      <c r="H101" s="42">
        <f t="shared" si="35"/>
        <v>106326</v>
      </c>
      <c r="I101" s="42">
        <v>0</v>
      </c>
      <c r="J101" s="42"/>
      <c r="K101" s="42">
        <f t="shared" si="36"/>
        <v>110775</v>
      </c>
      <c r="L101" s="47"/>
    </row>
    <row r="102" spans="1:12" s="1" customFormat="1" ht="51" customHeight="1">
      <c r="A102" s="24">
        <v>76</v>
      </c>
      <c r="B102" s="53" t="s">
        <v>33</v>
      </c>
      <c r="C102" s="54">
        <v>823</v>
      </c>
      <c r="D102" s="39" t="s">
        <v>96</v>
      </c>
      <c r="E102" s="40" t="s">
        <v>101</v>
      </c>
      <c r="F102" s="41" t="s">
        <v>34</v>
      </c>
      <c r="G102" s="42">
        <v>102975</v>
      </c>
      <c r="H102" s="42">
        <v>106326</v>
      </c>
      <c r="I102" s="42">
        <v>0</v>
      </c>
      <c r="J102" s="42"/>
      <c r="K102" s="42">
        <v>110775</v>
      </c>
      <c r="L102" s="47"/>
    </row>
    <row r="103" spans="1:12" s="1" customFormat="1" ht="76.5" customHeight="1">
      <c r="A103" s="24">
        <v>77</v>
      </c>
      <c r="B103" s="53" t="s">
        <v>102</v>
      </c>
      <c r="C103" s="54">
        <v>823</v>
      </c>
      <c r="D103" s="39" t="s">
        <v>96</v>
      </c>
      <c r="E103" s="40" t="s">
        <v>103</v>
      </c>
      <c r="F103" s="41"/>
      <c r="G103" s="42">
        <f>G104</f>
        <v>122737</v>
      </c>
      <c r="H103" s="42">
        <f>H104</f>
        <v>127644</v>
      </c>
      <c r="I103" s="42">
        <v>136776</v>
      </c>
      <c r="J103" s="42"/>
      <c r="K103" s="42">
        <f>K104</f>
        <v>132751</v>
      </c>
      <c r="L103" s="47"/>
    </row>
    <row r="104" spans="1:12" s="1" customFormat="1" ht="51" customHeight="1">
      <c r="A104" s="24">
        <v>78</v>
      </c>
      <c r="B104" s="53" t="s">
        <v>31</v>
      </c>
      <c r="C104" s="54">
        <v>823</v>
      </c>
      <c r="D104" s="39" t="s">
        <v>96</v>
      </c>
      <c r="E104" s="40" t="s">
        <v>103</v>
      </c>
      <c r="F104" s="41" t="s">
        <v>32</v>
      </c>
      <c r="G104" s="42">
        <f>G105</f>
        <v>122737</v>
      </c>
      <c r="H104" s="42">
        <f>H105</f>
        <v>127644</v>
      </c>
      <c r="I104" s="42">
        <v>136776</v>
      </c>
      <c r="J104" s="42"/>
      <c r="K104" s="42">
        <f>K105</f>
        <v>132751</v>
      </c>
      <c r="L104" s="47"/>
    </row>
    <row r="105" spans="1:12" s="1" customFormat="1" ht="51" customHeight="1">
      <c r="A105" s="24">
        <v>79</v>
      </c>
      <c r="B105" s="53" t="s">
        <v>33</v>
      </c>
      <c r="C105" s="54">
        <v>823</v>
      </c>
      <c r="D105" s="39" t="s">
        <v>96</v>
      </c>
      <c r="E105" s="40" t="s">
        <v>103</v>
      </c>
      <c r="F105" s="41" t="s">
        <v>34</v>
      </c>
      <c r="G105" s="42">
        <v>122737</v>
      </c>
      <c r="H105" s="42">
        <v>127644</v>
      </c>
      <c r="I105" s="42">
        <v>136776</v>
      </c>
      <c r="J105" s="42"/>
      <c r="K105" s="42">
        <v>132751</v>
      </c>
      <c r="L105" s="47"/>
    </row>
    <row r="106" spans="1:12" s="1" customFormat="1" ht="87.75" customHeight="1">
      <c r="A106" s="24">
        <v>80</v>
      </c>
      <c r="B106" s="53" t="s">
        <v>104</v>
      </c>
      <c r="C106" s="54">
        <v>823</v>
      </c>
      <c r="D106" s="39" t="s">
        <v>96</v>
      </c>
      <c r="E106" s="40" t="s">
        <v>105</v>
      </c>
      <c r="F106" s="41"/>
      <c r="G106" s="42">
        <f>G107</f>
        <v>593164</v>
      </c>
      <c r="H106" s="42">
        <f>H107</f>
        <v>592926</v>
      </c>
      <c r="I106" s="42">
        <v>592926</v>
      </c>
      <c r="J106" s="42"/>
      <c r="K106" s="42">
        <f>K107</f>
        <v>592926</v>
      </c>
      <c r="L106" s="47"/>
    </row>
    <row r="107" spans="1:12" s="1" customFormat="1" ht="51" customHeight="1">
      <c r="A107" s="24">
        <v>81</v>
      </c>
      <c r="B107" s="53" t="s">
        <v>31</v>
      </c>
      <c r="C107" s="54">
        <v>823</v>
      </c>
      <c r="D107" s="39" t="s">
        <v>96</v>
      </c>
      <c r="E107" s="40" t="s">
        <v>105</v>
      </c>
      <c r="F107" s="41" t="s">
        <v>32</v>
      </c>
      <c r="G107" s="42">
        <f>G108</f>
        <v>593164</v>
      </c>
      <c r="H107" s="42">
        <f>H108</f>
        <v>592926</v>
      </c>
      <c r="I107" s="42">
        <v>592926</v>
      </c>
      <c r="J107" s="42"/>
      <c r="K107" s="42">
        <f>K108</f>
        <v>592926</v>
      </c>
      <c r="L107" s="47"/>
    </row>
    <row r="108" spans="1:12" s="1" customFormat="1" ht="51" customHeight="1">
      <c r="A108" s="24">
        <v>82</v>
      </c>
      <c r="B108" s="53" t="s">
        <v>33</v>
      </c>
      <c r="C108" s="54">
        <v>823</v>
      </c>
      <c r="D108" s="39" t="s">
        <v>96</v>
      </c>
      <c r="E108" s="40" t="s">
        <v>105</v>
      </c>
      <c r="F108" s="41" t="s">
        <v>34</v>
      </c>
      <c r="G108" s="42">
        <v>593164</v>
      </c>
      <c r="H108" s="42">
        <v>592926</v>
      </c>
      <c r="I108" s="42">
        <v>592926</v>
      </c>
      <c r="J108" s="42"/>
      <c r="K108" s="42">
        <v>592926</v>
      </c>
      <c r="L108" s="47"/>
    </row>
    <row r="109" spans="1:12" s="1" customFormat="1" ht="82.5" customHeight="1">
      <c r="A109" s="24">
        <v>83</v>
      </c>
      <c r="B109" s="43" t="s">
        <v>106</v>
      </c>
      <c r="C109" s="54">
        <v>823</v>
      </c>
      <c r="D109" s="39" t="s">
        <v>96</v>
      </c>
      <c r="E109" s="40" t="s">
        <v>107</v>
      </c>
      <c r="F109" s="41"/>
      <c r="G109" s="42">
        <f>G110</f>
        <v>0</v>
      </c>
      <c r="H109" s="42">
        <f>H110</f>
        <v>15040</v>
      </c>
      <c r="I109" s="42">
        <v>24720</v>
      </c>
      <c r="J109" s="42"/>
      <c r="K109" s="42">
        <f>K110</f>
        <v>15040</v>
      </c>
      <c r="L109" s="47"/>
    </row>
    <row r="110" spans="1:12" s="1" customFormat="1" ht="51" customHeight="1">
      <c r="A110" s="24">
        <v>84</v>
      </c>
      <c r="B110" s="53" t="s">
        <v>31</v>
      </c>
      <c r="C110" s="54">
        <v>823</v>
      </c>
      <c r="D110" s="39" t="s">
        <v>96</v>
      </c>
      <c r="E110" s="40" t="s">
        <v>107</v>
      </c>
      <c r="F110" s="41" t="s">
        <v>32</v>
      </c>
      <c r="G110" s="42">
        <f>G111</f>
        <v>0</v>
      </c>
      <c r="H110" s="42">
        <f>H111</f>
        <v>15040</v>
      </c>
      <c r="I110" s="42">
        <v>24720</v>
      </c>
      <c r="J110" s="42"/>
      <c r="K110" s="42">
        <f>K111</f>
        <v>15040</v>
      </c>
      <c r="L110" s="47"/>
    </row>
    <row r="111" spans="1:12" s="1" customFormat="1" ht="51" customHeight="1">
      <c r="A111" s="24">
        <v>85</v>
      </c>
      <c r="B111" s="53" t="s">
        <v>33</v>
      </c>
      <c r="C111" s="54">
        <v>823</v>
      </c>
      <c r="D111" s="39" t="s">
        <v>96</v>
      </c>
      <c r="E111" s="40" t="s">
        <v>107</v>
      </c>
      <c r="F111" s="41" t="s">
        <v>34</v>
      </c>
      <c r="G111" s="42">
        <v>0</v>
      </c>
      <c r="H111" s="42">
        <v>15040</v>
      </c>
      <c r="I111" s="42">
        <v>24720</v>
      </c>
      <c r="J111" s="42"/>
      <c r="K111" s="42">
        <v>15040</v>
      </c>
      <c r="L111" s="47"/>
    </row>
    <row r="112" spans="1:12" s="1" customFormat="1" ht="51" customHeight="1">
      <c r="A112" s="24">
        <v>86</v>
      </c>
      <c r="B112" s="53" t="s">
        <v>108</v>
      </c>
      <c r="C112" s="54">
        <v>823</v>
      </c>
      <c r="D112" s="39" t="s">
        <v>109</v>
      </c>
      <c r="E112" s="40"/>
      <c r="F112" s="41"/>
      <c r="G112" s="55">
        <f>G113</f>
        <v>74000</v>
      </c>
      <c r="H112" s="42">
        <v>0</v>
      </c>
      <c r="I112" s="42">
        <v>0</v>
      </c>
      <c r="J112" s="42"/>
      <c r="K112" s="42">
        <v>0</v>
      </c>
      <c r="L112" s="47"/>
    </row>
    <row r="113" spans="1:12" s="1" customFormat="1" ht="51" customHeight="1">
      <c r="A113" s="24">
        <v>87</v>
      </c>
      <c r="B113" s="53" t="s">
        <v>110</v>
      </c>
      <c r="C113" s="54">
        <v>823</v>
      </c>
      <c r="D113" s="39" t="s">
        <v>109</v>
      </c>
      <c r="E113" s="40" t="s">
        <v>78</v>
      </c>
      <c r="F113" s="41"/>
      <c r="G113" s="55">
        <f>G114</f>
        <v>74000</v>
      </c>
      <c r="H113" s="42">
        <v>0</v>
      </c>
      <c r="I113" s="42">
        <v>0</v>
      </c>
      <c r="J113" s="42"/>
      <c r="K113" s="42">
        <v>0</v>
      </c>
      <c r="L113" s="47"/>
    </row>
    <row r="114" spans="1:12" s="1" customFormat="1" ht="51" customHeight="1">
      <c r="A114" s="24">
        <v>88</v>
      </c>
      <c r="B114" s="53" t="s">
        <v>111</v>
      </c>
      <c r="C114" s="54">
        <v>823</v>
      </c>
      <c r="D114" s="39" t="s">
        <v>109</v>
      </c>
      <c r="E114" s="40" t="s">
        <v>112</v>
      </c>
      <c r="F114" s="41"/>
      <c r="G114" s="55">
        <f>G115</f>
        <v>74000</v>
      </c>
      <c r="H114" s="42">
        <v>0</v>
      </c>
      <c r="I114" s="42">
        <v>0</v>
      </c>
      <c r="J114" s="42"/>
      <c r="K114" s="42">
        <v>0</v>
      </c>
      <c r="L114" s="47"/>
    </row>
    <row r="115" spans="1:12" s="1" customFormat="1" ht="85.5" customHeight="1">
      <c r="A115" s="24">
        <v>89</v>
      </c>
      <c r="B115" s="53" t="s">
        <v>113</v>
      </c>
      <c r="C115" s="54">
        <v>823</v>
      </c>
      <c r="D115" s="39" t="s">
        <v>109</v>
      </c>
      <c r="E115" s="40" t="s">
        <v>114</v>
      </c>
      <c r="F115" s="41"/>
      <c r="G115" s="55">
        <f>G116</f>
        <v>74000</v>
      </c>
      <c r="H115" s="42">
        <v>0</v>
      </c>
      <c r="I115" s="42">
        <v>0</v>
      </c>
      <c r="J115" s="42"/>
      <c r="K115" s="42">
        <v>0</v>
      </c>
      <c r="L115" s="47"/>
    </row>
    <row r="116" spans="1:12" s="1" customFormat="1" ht="51" customHeight="1">
      <c r="A116" s="24">
        <v>90</v>
      </c>
      <c r="B116" s="53" t="s">
        <v>31</v>
      </c>
      <c r="C116" s="54">
        <v>823</v>
      </c>
      <c r="D116" s="39" t="s">
        <v>109</v>
      </c>
      <c r="E116" s="40" t="s">
        <v>114</v>
      </c>
      <c r="F116" s="41" t="s">
        <v>32</v>
      </c>
      <c r="G116" s="55">
        <f>G117</f>
        <v>74000</v>
      </c>
      <c r="H116" s="42">
        <v>0</v>
      </c>
      <c r="I116" s="42">
        <v>0</v>
      </c>
      <c r="J116" s="42"/>
      <c r="K116" s="42">
        <v>0</v>
      </c>
      <c r="L116" s="47"/>
    </row>
    <row r="117" spans="1:12" s="1" customFormat="1" ht="51" customHeight="1">
      <c r="A117" s="24">
        <v>91</v>
      </c>
      <c r="B117" s="53" t="s">
        <v>33</v>
      </c>
      <c r="C117" s="54">
        <v>823</v>
      </c>
      <c r="D117" s="39" t="s">
        <v>109</v>
      </c>
      <c r="E117" s="40" t="s">
        <v>114</v>
      </c>
      <c r="F117" s="41" t="s">
        <v>34</v>
      </c>
      <c r="G117" s="55">
        <v>74000</v>
      </c>
      <c r="H117" s="42">
        <v>0</v>
      </c>
      <c r="I117" s="42">
        <v>0</v>
      </c>
      <c r="J117" s="42"/>
      <c r="K117" s="42">
        <v>0</v>
      </c>
      <c r="L117" s="47"/>
    </row>
    <row r="118" spans="1:12" s="1" customFormat="1" ht="34.5" customHeight="1">
      <c r="A118" s="24">
        <v>92</v>
      </c>
      <c r="B118" s="33" t="s">
        <v>115</v>
      </c>
      <c r="C118" s="26">
        <v>823</v>
      </c>
      <c r="D118" s="35" t="s">
        <v>116</v>
      </c>
      <c r="E118" s="34"/>
      <c r="F118" s="36"/>
      <c r="G118" s="28">
        <f>G119+G125</f>
        <v>852538.9999999999</v>
      </c>
      <c r="H118" s="28">
        <f>H119+H125</f>
        <v>265486</v>
      </c>
      <c r="I118" s="28" t="e">
        <f>I119+I125</f>
        <v>#REF!</v>
      </c>
      <c r="J118" s="28" t="e">
        <f>J119+J125</f>
        <v>#REF!</v>
      </c>
      <c r="K118" s="28">
        <f>K119+K125</f>
        <v>1000</v>
      </c>
      <c r="L118" s="47"/>
    </row>
    <row r="119" spans="1:12" s="1" customFormat="1" ht="38.25" customHeight="1">
      <c r="A119" s="24">
        <v>93</v>
      </c>
      <c r="B119" s="33" t="s">
        <v>117</v>
      </c>
      <c r="C119" s="26">
        <v>823</v>
      </c>
      <c r="D119" s="35" t="s">
        <v>118</v>
      </c>
      <c r="E119" s="34"/>
      <c r="F119" s="36"/>
      <c r="G119" s="28">
        <f aca="true" t="shared" si="37" ref="G119:G123">G120</f>
        <v>1000</v>
      </c>
      <c r="H119" s="28">
        <f aca="true" t="shared" si="38" ref="H119:H123">H120</f>
        <v>1000</v>
      </c>
      <c r="I119" s="28"/>
      <c r="J119" s="28"/>
      <c r="K119" s="28">
        <f aca="true" t="shared" si="39" ref="K119:K123">K120</f>
        <v>1000</v>
      </c>
      <c r="L119" s="47"/>
    </row>
    <row r="120" spans="1:12" s="1" customFormat="1" ht="42" customHeight="1">
      <c r="A120" s="24">
        <v>94</v>
      </c>
      <c r="B120" s="33" t="s">
        <v>119</v>
      </c>
      <c r="C120" s="26">
        <v>823</v>
      </c>
      <c r="D120" s="35" t="s">
        <v>118</v>
      </c>
      <c r="E120" s="34" t="s">
        <v>78</v>
      </c>
      <c r="F120" s="36"/>
      <c r="G120" s="28">
        <f t="shared" si="37"/>
        <v>1000</v>
      </c>
      <c r="H120" s="28">
        <f t="shared" si="38"/>
        <v>1000</v>
      </c>
      <c r="I120" s="28"/>
      <c r="J120" s="28"/>
      <c r="K120" s="28">
        <f t="shared" si="39"/>
        <v>1000</v>
      </c>
      <c r="L120" s="47"/>
    </row>
    <row r="121" spans="1:12" s="1" customFormat="1" ht="27" customHeight="1">
      <c r="A121" s="24">
        <v>95</v>
      </c>
      <c r="B121" s="33" t="s">
        <v>98</v>
      </c>
      <c r="C121" s="26">
        <v>823</v>
      </c>
      <c r="D121" s="35" t="s">
        <v>118</v>
      </c>
      <c r="E121" s="34" t="s">
        <v>99</v>
      </c>
      <c r="F121" s="36"/>
      <c r="G121" s="28">
        <f t="shared" si="37"/>
        <v>1000</v>
      </c>
      <c r="H121" s="28">
        <f t="shared" si="38"/>
        <v>1000</v>
      </c>
      <c r="I121" s="28"/>
      <c r="J121" s="28"/>
      <c r="K121" s="28">
        <f t="shared" si="39"/>
        <v>1000</v>
      </c>
      <c r="L121" s="47"/>
    </row>
    <row r="122" spans="1:12" s="1" customFormat="1" ht="60.75" customHeight="1">
      <c r="A122" s="24">
        <v>96</v>
      </c>
      <c r="B122" s="33" t="s">
        <v>120</v>
      </c>
      <c r="C122" s="26">
        <v>823</v>
      </c>
      <c r="D122" s="35" t="s">
        <v>118</v>
      </c>
      <c r="E122" s="34" t="s">
        <v>121</v>
      </c>
      <c r="F122" s="36"/>
      <c r="G122" s="28">
        <f t="shared" si="37"/>
        <v>1000</v>
      </c>
      <c r="H122" s="28">
        <f t="shared" si="38"/>
        <v>1000</v>
      </c>
      <c r="I122" s="28"/>
      <c r="J122" s="28"/>
      <c r="K122" s="28">
        <f t="shared" si="39"/>
        <v>1000</v>
      </c>
      <c r="L122" s="47"/>
    </row>
    <row r="123" spans="1:12" s="1" customFormat="1" ht="45" customHeight="1">
      <c r="A123" s="24">
        <v>97</v>
      </c>
      <c r="B123" s="31" t="s">
        <v>31</v>
      </c>
      <c r="C123" s="26">
        <v>823</v>
      </c>
      <c r="D123" s="35" t="s">
        <v>118</v>
      </c>
      <c r="E123" s="34" t="s">
        <v>121</v>
      </c>
      <c r="F123" s="36" t="s">
        <v>32</v>
      </c>
      <c r="G123" s="28">
        <f t="shared" si="37"/>
        <v>1000</v>
      </c>
      <c r="H123" s="28">
        <f t="shared" si="38"/>
        <v>1000</v>
      </c>
      <c r="I123" s="28"/>
      <c r="J123" s="28"/>
      <c r="K123" s="28">
        <f t="shared" si="39"/>
        <v>1000</v>
      </c>
      <c r="L123" s="47"/>
    </row>
    <row r="124" spans="1:12" s="1" customFormat="1" ht="46.5" customHeight="1">
      <c r="A124" s="24">
        <v>98</v>
      </c>
      <c r="B124" s="33" t="s">
        <v>33</v>
      </c>
      <c r="C124" s="26">
        <v>823</v>
      </c>
      <c r="D124" s="35" t="s">
        <v>118</v>
      </c>
      <c r="E124" s="34" t="s">
        <v>121</v>
      </c>
      <c r="F124" s="36" t="s">
        <v>34</v>
      </c>
      <c r="G124" s="28">
        <v>1000</v>
      </c>
      <c r="H124" s="28">
        <v>1000</v>
      </c>
      <c r="I124" s="28"/>
      <c r="J124" s="28"/>
      <c r="K124" s="28">
        <v>1000</v>
      </c>
      <c r="L124" s="47"/>
    </row>
    <row r="125" spans="1:12" s="1" customFormat="1" ht="33" customHeight="1">
      <c r="A125" s="24">
        <v>99</v>
      </c>
      <c r="B125" s="33" t="s">
        <v>122</v>
      </c>
      <c r="C125" s="26">
        <v>823</v>
      </c>
      <c r="D125" s="35" t="s">
        <v>123</v>
      </c>
      <c r="E125" s="34"/>
      <c r="F125" s="36"/>
      <c r="G125" s="28">
        <f>G127</f>
        <v>851538.9999999999</v>
      </c>
      <c r="H125" s="28">
        <f>H126</f>
        <v>264486</v>
      </c>
      <c r="I125" s="28" t="e">
        <f>I128+#REF!+I136+#REF!</f>
        <v>#REF!</v>
      </c>
      <c r="J125" s="28" t="e">
        <f>J128+#REF!+J136+#REF!</f>
        <v>#REF!</v>
      </c>
      <c r="K125" s="28">
        <f>K126</f>
        <v>0</v>
      </c>
      <c r="L125" s="47"/>
    </row>
    <row r="126" spans="1:12" s="1" customFormat="1" ht="45" customHeight="1">
      <c r="A126" s="24">
        <v>100</v>
      </c>
      <c r="B126" s="33" t="s">
        <v>124</v>
      </c>
      <c r="C126" s="26">
        <v>823</v>
      </c>
      <c r="D126" s="35" t="s">
        <v>123</v>
      </c>
      <c r="E126" s="34" t="s">
        <v>78</v>
      </c>
      <c r="F126" s="36"/>
      <c r="G126" s="28">
        <f>G127</f>
        <v>851538.9999999999</v>
      </c>
      <c r="H126" s="28">
        <f>H127</f>
        <v>264486</v>
      </c>
      <c r="I126" s="28"/>
      <c r="J126" s="28"/>
      <c r="K126" s="28">
        <f>K127</f>
        <v>0</v>
      </c>
      <c r="L126" s="47"/>
    </row>
    <row r="127" spans="1:12" s="1" customFormat="1" ht="33" customHeight="1">
      <c r="A127" s="24">
        <v>101</v>
      </c>
      <c r="B127" s="33" t="s">
        <v>98</v>
      </c>
      <c r="C127" s="26">
        <v>823</v>
      </c>
      <c r="D127" s="35" t="s">
        <v>123</v>
      </c>
      <c r="E127" s="34" t="s">
        <v>99</v>
      </c>
      <c r="F127" s="36"/>
      <c r="G127" s="27">
        <f>G128+G136+G141+G144+G133</f>
        <v>851538.9999999999</v>
      </c>
      <c r="H127" s="28">
        <f>H128+H136+H139</f>
        <v>264486</v>
      </c>
      <c r="I127" s="28"/>
      <c r="J127" s="28"/>
      <c r="K127" s="28">
        <f>K128+K136+K139</f>
        <v>0</v>
      </c>
      <c r="L127" s="47"/>
    </row>
    <row r="128" spans="1:12" s="1" customFormat="1" ht="57" customHeight="1">
      <c r="A128" s="24">
        <v>102</v>
      </c>
      <c r="B128" s="33" t="s">
        <v>125</v>
      </c>
      <c r="C128" s="26">
        <v>823</v>
      </c>
      <c r="D128" s="35" t="s">
        <v>123</v>
      </c>
      <c r="E128" s="34" t="s">
        <v>126</v>
      </c>
      <c r="F128" s="36"/>
      <c r="G128" s="28">
        <f>G129+G131</f>
        <v>743210.22</v>
      </c>
      <c r="H128" s="28">
        <f>H129+H131</f>
        <v>264486</v>
      </c>
      <c r="I128" s="28"/>
      <c r="J128" s="28"/>
      <c r="K128" s="28">
        <f>K129+K131</f>
        <v>0</v>
      </c>
      <c r="L128" s="47"/>
    </row>
    <row r="129" spans="1:12" s="1" customFormat="1" ht="64.5" customHeight="1">
      <c r="A129" s="24">
        <v>103</v>
      </c>
      <c r="B129" s="33" t="s">
        <v>23</v>
      </c>
      <c r="C129" s="26">
        <v>823</v>
      </c>
      <c r="D129" s="35" t="s">
        <v>123</v>
      </c>
      <c r="E129" s="34" t="s">
        <v>126</v>
      </c>
      <c r="F129" s="36" t="s">
        <v>24</v>
      </c>
      <c r="G129" s="28">
        <f aca="true" t="shared" si="40" ref="G129:G134">G130</f>
        <v>484952</v>
      </c>
      <c r="H129" s="28">
        <f aca="true" t="shared" si="41" ref="H129:H134">H130</f>
        <v>247501</v>
      </c>
      <c r="I129" s="28"/>
      <c r="J129" s="28"/>
      <c r="K129" s="28">
        <f aca="true" t="shared" si="42" ref="K129:K134">K130</f>
        <v>0</v>
      </c>
      <c r="L129" s="47"/>
    </row>
    <row r="130" spans="1:12" s="1" customFormat="1" ht="34.5" customHeight="1">
      <c r="A130" s="24">
        <v>104</v>
      </c>
      <c r="B130" s="31" t="s">
        <v>127</v>
      </c>
      <c r="C130" s="26">
        <v>823</v>
      </c>
      <c r="D130" s="35" t="s">
        <v>123</v>
      </c>
      <c r="E130" s="34" t="s">
        <v>126</v>
      </c>
      <c r="F130" s="36" t="s">
        <v>128</v>
      </c>
      <c r="G130" s="28">
        <v>484952</v>
      </c>
      <c r="H130" s="28">
        <v>247501</v>
      </c>
      <c r="I130" s="28"/>
      <c r="J130" s="28"/>
      <c r="K130" s="28">
        <v>0</v>
      </c>
      <c r="L130" s="47"/>
    </row>
    <row r="131" spans="1:12" s="1" customFormat="1" ht="39.75" customHeight="1">
      <c r="A131" s="24">
        <v>105</v>
      </c>
      <c r="B131" s="31" t="s">
        <v>31</v>
      </c>
      <c r="C131" s="26">
        <v>823</v>
      </c>
      <c r="D131" s="35" t="s">
        <v>123</v>
      </c>
      <c r="E131" s="34" t="s">
        <v>126</v>
      </c>
      <c r="F131" s="36" t="s">
        <v>32</v>
      </c>
      <c r="G131" s="28">
        <f t="shared" si="40"/>
        <v>258258.22</v>
      </c>
      <c r="H131" s="28">
        <f t="shared" si="41"/>
        <v>16985</v>
      </c>
      <c r="I131" s="28"/>
      <c r="J131" s="28"/>
      <c r="K131" s="28">
        <f t="shared" si="42"/>
        <v>0</v>
      </c>
      <c r="L131" s="47"/>
    </row>
    <row r="132" spans="1:12" s="1" customFormat="1" ht="43.5" customHeight="1">
      <c r="A132" s="24">
        <v>106</v>
      </c>
      <c r="B132" s="31" t="s">
        <v>33</v>
      </c>
      <c r="C132" s="26">
        <v>823</v>
      </c>
      <c r="D132" s="35" t="s">
        <v>123</v>
      </c>
      <c r="E132" s="34" t="s">
        <v>126</v>
      </c>
      <c r="F132" s="34" t="s">
        <v>34</v>
      </c>
      <c r="G132" s="28">
        <v>258258.22</v>
      </c>
      <c r="H132" s="28">
        <v>16985</v>
      </c>
      <c r="I132" s="28"/>
      <c r="J132" s="28"/>
      <c r="K132" s="28">
        <v>0</v>
      </c>
      <c r="L132" s="47"/>
    </row>
    <row r="133" spans="1:12" s="1" customFormat="1" ht="69.75" customHeight="1">
      <c r="A133" s="24">
        <v>107</v>
      </c>
      <c r="B133" s="33" t="s">
        <v>129</v>
      </c>
      <c r="C133" s="26">
        <v>823</v>
      </c>
      <c r="D133" s="35" t="s">
        <v>123</v>
      </c>
      <c r="E133" s="34" t="s">
        <v>130</v>
      </c>
      <c r="F133" s="34"/>
      <c r="G133" s="28">
        <f>G134</f>
        <v>90000</v>
      </c>
      <c r="H133" s="28">
        <f>H134</f>
        <v>0</v>
      </c>
      <c r="I133" s="28"/>
      <c r="J133" s="28"/>
      <c r="K133" s="28">
        <f>K134</f>
        <v>0</v>
      </c>
      <c r="L133" s="47"/>
    </row>
    <row r="134" spans="1:12" s="1" customFormat="1" ht="43.5" customHeight="1">
      <c r="A134" s="24">
        <v>108</v>
      </c>
      <c r="B134" s="31" t="s">
        <v>31</v>
      </c>
      <c r="C134" s="26">
        <v>823</v>
      </c>
      <c r="D134" s="35" t="s">
        <v>123</v>
      </c>
      <c r="E134" s="34" t="s">
        <v>130</v>
      </c>
      <c r="F134" s="34" t="s">
        <v>32</v>
      </c>
      <c r="G134" s="28">
        <f t="shared" si="40"/>
        <v>90000</v>
      </c>
      <c r="H134" s="28">
        <f t="shared" si="41"/>
        <v>0</v>
      </c>
      <c r="I134" s="28"/>
      <c r="J134" s="28"/>
      <c r="K134" s="28">
        <f t="shared" si="42"/>
        <v>0</v>
      </c>
      <c r="L134" s="47"/>
    </row>
    <row r="135" spans="1:12" s="1" customFormat="1" ht="43.5" customHeight="1">
      <c r="A135" s="24">
        <v>109</v>
      </c>
      <c r="B135" s="31" t="s">
        <v>33</v>
      </c>
      <c r="C135" s="26">
        <v>823</v>
      </c>
      <c r="D135" s="35" t="s">
        <v>123</v>
      </c>
      <c r="E135" s="34" t="s">
        <v>130</v>
      </c>
      <c r="F135" s="34" t="s">
        <v>34</v>
      </c>
      <c r="G135" s="28">
        <v>90000</v>
      </c>
      <c r="H135" s="28">
        <v>0</v>
      </c>
      <c r="I135" s="28"/>
      <c r="J135" s="28"/>
      <c r="K135" s="28">
        <v>0</v>
      </c>
      <c r="L135" s="47"/>
    </row>
    <row r="136" spans="1:12" s="1" customFormat="1" ht="57.75" customHeight="1">
      <c r="A136" s="24">
        <v>110</v>
      </c>
      <c r="B136" s="33" t="s">
        <v>131</v>
      </c>
      <c r="C136" s="26">
        <v>823</v>
      </c>
      <c r="D136" s="35" t="s">
        <v>123</v>
      </c>
      <c r="E136" s="34" t="s">
        <v>132</v>
      </c>
      <c r="F136" s="34"/>
      <c r="G136" s="28">
        <f>G139+G137</f>
        <v>10000</v>
      </c>
      <c r="H136" s="28">
        <f>H139+H137</f>
        <v>0</v>
      </c>
      <c r="I136" s="28"/>
      <c r="J136" s="28"/>
      <c r="K136" s="28">
        <f>K139+K137</f>
        <v>0</v>
      </c>
      <c r="L136" s="47"/>
    </row>
    <row r="137" spans="1:12" s="1" customFormat="1" ht="57.75" customHeight="1">
      <c r="A137" s="24">
        <v>111</v>
      </c>
      <c r="B137" s="31" t="s">
        <v>31</v>
      </c>
      <c r="C137" s="26">
        <v>823</v>
      </c>
      <c r="D137" s="35" t="s">
        <v>123</v>
      </c>
      <c r="E137" s="34" t="s">
        <v>132</v>
      </c>
      <c r="F137" s="34" t="s">
        <v>32</v>
      </c>
      <c r="G137" s="28">
        <f>G138</f>
        <v>8000</v>
      </c>
      <c r="H137" s="28">
        <f>H138</f>
        <v>0</v>
      </c>
      <c r="I137" s="28"/>
      <c r="J137" s="28"/>
      <c r="K137" s="28">
        <f>K138</f>
        <v>0</v>
      </c>
      <c r="L137" s="47"/>
    </row>
    <row r="138" spans="1:12" s="1" customFormat="1" ht="57.75" customHeight="1">
      <c r="A138" s="24">
        <v>112</v>
      </c>
      <c r="B138" s="31" t="s">
        <v>33</v>
      </c>
      <c r="C138" s="26">
        <v>823</v>
      </c>
      <c r="D138" s="35" t="s">
        <v>123</v>
      </c>
      <c r="E138" s="34" t="s">
        <v>132</v>
      </c>
      <c r="F138" s="34" t="s">
        <v>34</v>
      </c>
      <c r="G138" s="28">
        <v>8000</v>
      </c>
      <c r="H138" s="28">
        <v>0</v>
      </c>
      <c r="I138" s="28"/>
      <c r="J138" s="28"/>
      <c r="K138" s="28">
        <v>0</v>
      </c>
      <c r="L138" s="47"/>
    </row>
    <row r="139" spans="1:12" s="1" customFormat="1" ht="33.75" customHeight="1">
      <c r="A139" s="24">
        <v>113</v>
      </c>
      <c r="B139" s="31" t="s">
        <v>35</v>
      </c>
      <c r="C139" s="26">
        <v>823</v>
      </c>
      <c r="D139" s="35" t="s">
        <v>123</v>
      </c>
      <c r="E139" s="34" t="s">
        <v>132</v>
      </c>
      <c r="F139" s="34" t="s">
        <v>36</v>
      </c>
      <c r="G139" s="28">
        <f>G140</f>
        <v>2000</v>
      </c>
      <c r="H139" s="28">
        <f>H140</f>
        <v>0</v>
      </c>
      <c r="I139" s="28"/>
      <c r="J139" s="28"/>
      <c r="K139" s="28">
        <f>K140</f>
        <v>0</v>
      </c>
      <c r="L139" s="47"/>
    </row>
    <row r="140" spans="1:12" s="1" customFormat="1" ht="28.5" customHeight="1">
      <c r="A140" s="24">
        <v>114</v>
      </c>
      <c r="B140" s="31" t="s">
        <v>37</v>
      </c>
      <c r="C140" s="26">
        <v>823</v>
      </c>
      <c r="D140" s="35" t="s">
        <v>123</v>
      </c>
      <c r="E140" s="34" t="s">
        <v>132</v>
      </c>
      <c r="F140" s="34" t="s">
        <v>38</v>
      </c>
      <c r="G140" s="28">
        <v>2000</v>
      </c>
      <c r="H140" s="28">
        <v>0</v>
      </c>
      <c r="I140" s="28"/>
      <c r="J140" s="28"/>
      <c r="K140" s="28">
        <v>0</v>
      </c>
      <c r="L140" s="47"/>
    </row>
    <row r="141" spans="1:12" s="1" customFormat="1" ht="87.75" customHeight="1">
      <c r="A141" s="24">
        <v>115</v>
      </c>
      <c r="B141" s="31" t="s">
        <v>133</v>
      </c>
      <c r="C141" s="26">
        <v>823</v>
      </c>
      <c r="D141" s="35" t="s">
        <v>123</v>
      </c>
      <c r="E141" s="34" t="s">
        <v>134</v>
      </c>
      <c r="F141" s="34"/>
      <c r="G141" s="27">
        <f>G142</f>
        <v>3357.71</v>
      </c>
      <c r="H141" s="28">
        <v>0</v>
      </c>
      <c r="I141" s="28">
        <v>0</v>
      </c>
      <c r="J141" s="28"/>
      <c r="K141" s="28">
        <v>0</v>
      </c>
      <c r="L141" s="47"/>
    </row>
    <row r="142" spans="1:12" s="1" customFormat="1" ht="28.5" customHeight="1">
      <c r="A142" s="24">
        <v>116</v>
      </c>
      <c r="B142" s="31" t="s">
        <v>31</v>
      </c>
      <c r="C142" s="26">
        <v>823</v>
      </c>
      <c r="D142" s="35" t="s">
        <v>123</v>
      </c>
      <c r="E142" s="34" t="s">
        <v>134</v>
      </c>
      <c r="F142" s="34" t="s">
        <v>32</v>
      </c>
      <c r="G142" s="27">
        <f>G143</f>
        <v>3357.71</v>
      </c>
      <c r="H142" s="28">
        <v>0</v>
      </c>
      <c r="I142" s="28">
        <v>0</v>
      </c>
      <c r="J142" s="28"/>
      <c r="K142" s="28">
        <v>0</v>
      </c>
      <c r="L142" s="47"/>
    </row>
    <row r="143" spans="1:12" s="1" customFormat="1" ht="45.75" customHeight="1">
      <c r="A143" s="24">
        <v>117</v>
      </c>
      <c r="B143" s="31" t="s">
        <v>33</v>
      </c>
      <c r="C143" s="26">
        <v>823</v>
      </c>
      <c r="D143" s="35" t="s">
        <v>123</v>
      </c>
      <c r="E143" s="34" t="s">
        <v>134</v>
      </c>
      <c r="F143" s="34" t="s">
        <v>34</v>
      </c>
      <c r="G143" s="27">
        <v>3357.71</v>
      </c>
      <c r="H143" s="28">
        <v>0</v>
      </c>
      <c r="I143" s="28">
        <v>0</v>
      </c>
      <c r="J143" s="28"/>
      <c r="K143" s="28">
        <v>0</v>
      </c>
      <c r="L143" s="47"/>
    </row>
    <row r="144" spans="1:12" s="1" customFormat="1" ht="88.5" customHeight="1">
      <c r="A144" s="24">
        <v>118</v>
      </c>
      <c r="B144" s="31" t="s">
        <v>135</v>
      </c>
      <c r="C144" s="26">
        <v>823</v>
      </c>
      <c r="D144" s="35" t="s">
        <v>123</v>
      </c>
      <c r="E144" s="34" t="s">
        <v>136</v>
      </c>
      <c r="F144" s="34"/>
      <c r="G144" s="27">
        <f>G145</f>
        <v>4971.07</v>
      </c>
      <c r="H144" s="28">
        <v>0</v>
      </c>
      <c r="I144" s="28">
        <v>0</v>
      </c>
      <c r="J144" s="28"/>
      <c r="K144" s="28">
        <v>0</v>
      </c>
      <c r="L144" s="47"/>
    </row>
    <row r="145" spans="1:12" s="1" customFormat="1" ht="28.5" customHeight="1">
      <c r="A145" s="24">
        <v>119</v>
      </c>
      <c r="B145" s="31" t="s">
        <v>31</v>
      </c>
      <c r="C145" s="26">
        <v>823</v>
      </c>
      <c r="D145" s="35" t="s">
        <v>123</v>
      </c>
      <c r="E145" s="34" t="s">
        <v>136</v>
      </c>
      <c r="F145" s="34" t="s">
        <v>32</v>
      </c>
      <c r="G145" s="27">
        <f>G146</f>
        <v>4971.07</v>
      </c>
      <c r="H145" s="28">
        <v>0</v>
      </c>
      <c r="I145" s="28">
        <v>0</v>
      </c>
      <c r="J145" s="28"/>
      <c r="K145" s="28">
        <v>0</v>
      </c>
      <c r="L145" s="47"/>
    </row>
    <row r="146" spans="1:12" s="1" customFormat="1" ht="43.5" customHeight="1">
      <c r="A146" s="24">
        <v>120</v>
      </c>
      <c r="B146" s="31" t="s">
        <v>33</v>
      </c>
      <c r="C146" s="26">
        <v>823</v>
      </c>
      <c r="D146" s="35" t="s">
        <v>123</v>
      </c>
      <c r="E146" s="34" t="s">
        <v>136</v>
      </c>
      <c r="F146" s="34" t="s">
        <v>34</v>
      </c>
      <c r="G146" s="27">
        <v>4971.07</v>
      </c>
      <c r="H146" s="28">
        <v>0</v>
      </c>
      <c r="I146" s="28">
        <v>0</v>
      </c>
      <c r="J146" s="28"/>
      <c r="K146" s="28">
        <v>0</v>
      </c>
      <c r="L146" s="47"/>
    </row>
    <row r="147" spans="1:12" s="1" customFormat="1" ht="39" customHeight="1">
      <c r="A147" s="24">
        <v>121</v>
      </c>
      <c r="B147" s="31" t="s">
        <v>137</v>
      </c>
      <c r="C147" s="26">
        <v>823</v>
      </c>
      <c r="D147" s="35" t="s">
        <v>138</v>
      </c>
      <c r="E147" s="34"/>
      <c r="F147" s="34"/>
      <c r="G147" s="28">
        <f aca="true" t="shared" si="43" ref="G147:G152">G148</f>
        <v>100000</v>
      </c>
      <c r="H147" s="28">
        <f aca="true" t="shared" si="44" ref="H147:H152">H148</f>
        <v>0</v>
      </c>
      <c r="I147" s="28">
        <f>I148</f>
        <v>0</v>
      </c>
      <c r="J147" s="28">
        <f>J148</f>
        <v>0</v>
      </c>
      <c r="K147" s="28">
        <f aca="true" t="shared" si="45" ref="K147:K152">K148</f>
        <v>0</v>
      </c>
      <c r="L147" s="47"/>
    </row>
    <row r="148" spans="1:12" s="1" customFormat="1" ht="33.75" customHeight="1">
      <c r="A148" s="24">
        <v>122</v>
      </c>
      <c r="B148" s="31" t="s">
        <v>139</v>
      </c>
      <c r="C148" s="26">
        <v>823</v>
      </c>
      <c r="D148" s="35" t="s">
        <v>140</v>
      </c>
      <c r="E148" s="34"/>
      <c r="F148" s="34"/>
      <c r="G148" s="28">
        <f t="shared" si="43"/>
        <v>100000</v>
      </c>
      <c r="H148" s="28">
        <f t="shared" si="44"/>
        <v>0</v>
      </c>
      <c r="I148" s="28"/>
      <c r="J148" s="28"/>
      <c r="K148" s="28">
        <f t="shared" si="45"/>
        <v>0</v>
      </c>
      <c r="L148" s="47"/>
    </row>
    <row r="149" spans="1:12" s="1" customFormat="1" ht="48" customHeight="1">
      <c r="A149" s="24">
        <v>123</v>
      </c>
      <c r="B149" s="33" t="s">
        <v>141</v>
      </c>
      <c r="C149" s="26">
        <v>823</v>
      </c>
      <c r="D149" s="35" t="s">
        <v>140</v>
      </c>
      <c r="E149" s="34" t="s">
        <v>78</v>
      </c>
      <c r="F149" s="34"/>
      <c r="G149" s="28">
        <f t="shared" si="43"/>
        <v>100000</v>
      </c>
      <c r="H149" s="28">
        <f t="shared" si="44"/>
        <v>0</v>
      </c>
      <c r="I149" s="28"/>
      <c r="J149" s="28"/>
      <c r="K149" s="28">
        <f t="shared" si="45"/>
        <v>0</v>
      </c>
      <c r="L149" s="47"/>
    </row>
    <row r="150" spans="1:12" s="1" customFormat="1" ht="25.5" customHeight="1">
      <c r="A150" s="24">
        <v>124</v>
      </c>
      <c r="B150" s="33" t="s">
        <v>142</v>
      </c>
      <c r="C150" s="26">
        <v>823</v>
      </c>
      <c r="D150" s="35" t="s">
        <v>140</v>
      </c>
      <c r="E150" s="34" t="s">
        <v>143</v>
      </c>
      <c r="F150" s="34"/>
      <c r="G150" s="28">
        <f t="shared" si="43"/>
        <v>100000</v>
      </c>
      <c r="H150" s="28">
        <f t="shared" si="44"/>
        <v>0</v>
      </c>
      <c r="I150" s="28"/>
      <c r="J150" s="28"/>
      <c r="K150" s="28">
        <f t="shared" si="45"/>
        <v>0</v>
      </c>
      <c r="L150" s="47"/>
    </row>
    <row r="151" spans="1:12" s="1" customFormat="1" ht="63" customHeight="1">
      <c r="A151" s="24">
        <v>125</v>
      </c>
      <c r="B151" s="33" t="s">
        <v>144</v>
      </c>
      <c r="C151" s="26">
        <v>823</v>
      </c>
      <c r="D151" s="35" t="s">
        <v>140</v>
      </c>
      <c r="E151" s="34" t="s">
        <v>145</v>
      </c>
      <c r="F151" s="34"/>
      <c r="G151" s="28">
        <f t="shared" si="43"/>
        <v>100000</v>
      </c>
      <c r="H151" s="28">
        <f t="shared" si="44"/>
        <v>0</v>
      </c>
      <c r="I151" s="28"/>
      <c r="J151" s="28"/>
      <c r="K151" s="28">
        <f t="shared" si="45"/>
        <v>0</v>
      </c>
      <c r="L151" s="47"/>
    </row>
    <row r="152" spans="1:12" s="1" customFormat="1" ht="45" customHeight="1">
      <c r="A152" s="24">
        <v>126</v>
      </c>
      <c r="B152" s="31" t="s">
        <v>31</v>
      </c>
      <c r="C152" s="26">
        <v>823</v>
      </c>
      <c r="D152" s="35" t="s">
        <v>140</v>
      </c>
      <c r="E152" s="34" t="s">
        <v>145</v>
      </c>
      <c r="F152" s="34" t="s">
        <v>32</v>
      </c>
      <c r="G152" s="28">
        <f t="shared" si="43"/>
        <v>100000</v>
      </c>
      <c r="H152" s="28">
        <f t="shared" si="44"/>
        <v>0</v>
      </c>
      <c r="I152" s="28"/>
      <c r="J152" s="28"/>
      <c r="K152" s="28">
        <f t="shared" si="45"/>
        <v>0</v>
      </c>
      <c r="L152" s="47"/>
    </row>
    <row r="153" spans="1:12" s="1" customFormat="1" ht="45.75" customHeight="1">
      <c r="A153" s="24">
        <v>127</v>
      </c>
      <c r="B153" s="31" t="s">
        <v>33</v>
      </c>
      <c r="C153" s="26">
        <v>823</v>
      </c>
      <c r="D153" s="35" t="s">
        <v>140</v>
      </c>
      <c r="E153" s="34" t="s">
        <v>145</v>
      </c>
      <c r="F153" s="34" t="s">
        <v>34</v>
      </c>
      <c r="G153" s="28">
        <v>100000</v>
      </c>
      <c r="H153" s="28">
        <v>0</v>
      </c>
      <c r="I153" s="28"/>
      <c r="J153" s="28"/>
      <c r="K153" s="28">
        <v>0</v>
      </c>
      <c r="L153" s="47"/>
    </row>
    <row r="154" spans="1:12" s="1" customFormat="1" ht="31.5" customHeight="1">
      <c r="A154" s="24">
        <v>128</v>
      </c>
      <c r="B154" s="33" t="s">
        <v>146</v>
      </c>
      <c r="C154" s="26">
        <v>823</v>
      </c>
      <c r="D154" s="35" t="s">
        <v>147</v>
      </c>
      <c r="E154" s="34"/>
      <c r="F154" s="34"/>
      <c r="G154" s="28">
        <f aca="true" t="shared" si="46" ref="G154:G159">G155</f>
        <v>72000</v>
      </c>
      <c r="H154" s="28">
        <f aca="true" t="shared" si="47" ref="H154:H159">H155</f>
        <v>0</v>
      </c>
      <c r="I154" s="28">
        <f>I155</f>
        <v>0</v>
      </c>
      <c r="J154" s="28">
        <f>J155</f>
        <v>0</v>
      </c>
      <c r="K154" s="28">
        <f aca="true" t="shared" si="48" ref="K154:K159">K155</f>
        <v>0</v>
      </c>
      <c r="L154" s="47"/>
    </row>
    <row r="155" spans="1:12" s="1" customFormat="1" ht="33" customHeight="1">
      <c r="A155" s="24">
        <v>129</v>
      </c>
      <c r="B155" s="33" t="s">
        <v>148</v>
      </c>
      <c r="C155" s="26">
        <v>823</v>
      </c>
      <c r="D155" s="35" t="s">
        <v>149</v>
      </c>
      <c r="E155" s="34"/>
      <c r="F155" s="34"/>
      <c r="G155" s="28">
        <f t="shared" si="46"/>
        <v>72000</v>
      </c>
      <c r="H155" s="28">
        <f t="shared" si="47"/>
        <v>0</v>
      </c>
      <c r="I155" s="28"/>
      <c r="J155" s="28"/>
      <c r="K155" s="28">
        <f t="shared" si="48"/>
        <v>0</v>
      </c>
      <c r="L155" s="47"/>
    </row>
    <row r="156" spans="1:12" s="1" customFormat="1" ht="46.5" customHeight="1">
      <c r="A156" s="24">
        <v>130</v>
      </c>
      <c r="B156" s="33" t="s">
        <v>110</v>
      </c>
      <c r="C156" s="26">
        <v>823</v>
      </c>
      <c r="D156" s="35" t="s">
        <v>149</v>
      </c>
      <c r="E156" s="34" t="s">
        <v>78</v>
      </c>
      <c r="F156" s="34"/>
      <c r="G156" s="28">
        <f t="shared" si="46"/>
        <v>72000</v>
      </c>
      <c r="H156" s="28">
        <f t="shared" si="47"/>
        <v>0</v>
      </c>
      <c r="I156" s="28"/>
      <c r="J156" s="28"/>
      <c r="K156" s="28">
        <f t="shared" si="48"/>
        <v>0</v>
      </c>
      <c r="L156" s="47"/>
    </row>
    <row r="157" spans="1:12" s="1" customFormat="1" ht="39" customHeight="1">
      <c r="A157" s="24">
        <v>131</v>
      </c>
      <c r="B157" s="33" t="s">
        <v>142</v>
      </c>
      <c r="C157" s="26">
        <v>823</v>
      </c>
      <c r="D157" s="35" t="s">
        <v>149</v>
      </c>
      <c r="E157" s="34" t="s">
        <v>143</v>
      </c>
      <c r="F157" s="34"/>
      <c r="G157" s="28">
        <f t="shared" si="46"/>
        <v>72000</v>
      </c>
      <c r="H157" s="28">
        <f t="shared" si="47"/>
        <v>0</v>
      </c>
      <c r="I157" s="28"/>
      <c r="J157" s="28"/>
      <c r="K157" s="28">
        <f t="shared" si="48"/>
        <v>0</v>
      </c>
      <c r="L157" s="47"/>
    </row>
    <row r="158" spans="1:12" s="1" customFormat="1" ht="60" customHeight="1">
      <c r="A158" s="24">
        <v>132</v>
      </c>
      <c r="B158" s="33" t="s">
        <v>150</v>
      </c>
      <c r="C158" s="26">
        <v>823</v>
      </c>
      <c r="D158" s="35" t="s">
        <v>149</v>
      </c>
      <c r="E158" s="34" t="s">
        <v>151</v>
      </c>
      <c r="F158" s="34"/>
      <c r="G158" s="28">
        <f t="shared" si="46"/>
        <v>72000</v>
      </c>
      <c r="H158" s="28">
        <f t="shared" si="47"/>
        <v>0</v>
      </c>
      <c r="I158" s="28"/>
      <c r="J158" s="28"/>
      <c r="K158" s="28">
        <f t="shared" si="48"/>
        <v>0</v>
      </c>
      <c r="L158" s="47"/>
    </row>
    <row r="159" spans="1:12" s="1" customFormat="1" ht="36" customHeight="1">
      <c r="A159" s="24">
        <v>133</v>
      </c>
      <c r="B159" s="33" t="s">
        <v>152</v>
      </c>
      <c r="C159" s="26">
        <v>823</v>
      </c>
      <c r="D159" s="35" t="s">
        <v>149</v>
      </c>
      <c r="E159" s="34" t="s">
        <v>151</v>
      </c>
      <c r="F159" s="34" t="s">
        <v>153</v>
      </c>
      <c r="G159" s="28">
        <f t="shared" si="46"/>
        <v>72000</v>
      </c>
      <c r="H159" s="28">
        <f t="shared" si="47"/>
        <v>0</v>
      </c>
      <c r="I159" s="28"/>
      <c r="J159" s="28"/>
      <c r="K159" s="28">
        <f t="shared" si="48"/>
        <v>0</v>
      </c>
      <c r="L159" s="47"/>
    </row>
    <row r="160" spans="1:12" s="1" customFormat="1" ht="30.75" customHeight="1">
      <c r="A160" s="24">
        <v>134</v>
      </c>
      <c r="B160" s="33" t="s">
        <v>154</v>
      </c>
      <c r="C160" s="26">
        <v>823</v>
      </c>
      <c r="D160" s="35" t="s">
        <v>149</v>
      </c>
      <c r="E160" s="34" t="s">
        <v>151</v>
      </c>
      <c r="F160" s="34" t="s">
        <v>155</v>
      </c>
      <c r="G160" s="28">
        <v>72000</v>
      </c>
      <c r="H160" s="28">
        <v>0</v>
      </c>
      <c r="I160" s="28"/>
      <c r="J160" s="28"/>
      <c r="K160" s="28">
        <v>0</v>
      </c>
      <c r="L160" s="47"/>
    </row>
    <row r="161" spans="1:12" s="1" customFormat="1" ht="53.25" customHeight="1">
      <c r="A161" s="24">
        <v>135</v>
      </c>
      <c r="B161" s="33" t="s">
        <v>156</v>
      </c>
      <c r="C161" s="26">
        <v>823</v>
      </c>
      <c r="D161" s="35" t="s">
        <v>157</v>
      </c>
      <c r="E161" s="34"/>
      <c r="F161" s="34"/>
      <c r="G161" s="28">
        <f aca="true" t="shared" si="49" ref="G161:G164">G162</f>
        <v>351988</v>
      </c>
      <c r="H161" s="28">
        <f aca="true" t="shared" si="50" ref="H161:H164">H162</f>
        <v>351988</v>
      </c>
      <c r="I161" s="28" t="e">
        <f aca="true" t="shared" si="51" ref="I161:I163">I162</f>
        <v>#REF!</v>
      </c>
      <c r="J161" s="28" t="e">
        <f aca="true" t="shared" si="52" ref="J161:J163">J162</f>
        <v>#REF!</v>
      </c>
      <c r="K161" s="28">
        <f aca="true" t="shared" si="53" ref="K161:K164">K162</f>
        <v>351988</v>
      </c>
      <c r="L161" s="47"/>
    </row>
    <row r="162" spans="1:12" s="1" customFormat="1" ht="33" customHeight="1">
      <c r="A162" s="24">
        <v>136</v>
      </c>
      <c r="B162" s="33" t="s">
        <v>158</v>
      </c>
      <c r="C162" s="26">
        <v>823</v>
      </c>
      <c r="D162" s="35" t="s">
        <v>159</v>
      </c>
      <c r="E162" s="34"/>
      <c r="F162" s="34"/>
      <c r="G162" s="28">
        <f t="shared" si="49"/>
        <v>351988</v>
      </c>
      <c r="H162" s="28">
        <f t="shared" si="50"/>
        <v>351988</v>
      </c>
      <c r="I162" s="28" t="e">
        <f t="shared" si="51"/>
        <v>#REF!</v>
      </c>
      <c r="J162" s="28" t="e">
        <f t="shared" si="52"/>
        <v>#REF!</v>
      </c>
      <c r="K162" s="28">
        <f t="shared" si="53"/>
        <v>351988</v>
      </c>
      <c r="L162" s="47"/>
    </row>
    <row r="163" spans="1:12" s="1" customFormat="1" ht="48.75" customHeight="1">
      <c r="A163" s="24">
        <v>137</v>
      </c>
      <c r="B163" s="33" t="s">
        <v>160</v>
      </c>
      <c r="C163" s="26">
        <v>823</v>
      </c>
      <c r="D163" s="35" t="s">
        <v>159</v>
      </c>
      <c r="E163" s="34" t="s">
        <v>78</v>
      </c>
      <c r="F163" s="34"/>
      <c r="G163" s="28">
        <f t="shared" si="49"/>
        <v>351988</v>
      </c>
      <c r="H163" s="28">
        <f t="shared" si="50"/>
        <v>351988</v>
      </c>
      <c r="I163" s="28" t="e">
        <f t="shared" si="51"/>
        <v>#REF!</v>
      </c>
      <c r="J163" s="28" t="e">
        <f t="shared" si="52"/>
        <v>#REF!</v>
      </c>
      <c r="K163" s="28">
        <f t="shared" si="53"/>
        <v>351988</v>
      </c>
      <c r="L163" s="47"/>
    </row>
    <row r="164" spans="1:12" s="1" customFormat="1" ht="33" customHeight="1">
      <c r="A164" s="24">
        <v>138</v>
      </c>
      <c r="B164" s="33" t="s">
        <v>161</v>
      </c>
      <c r="C164" s="26">
        <v>823</v>
      </c>
      <c r="D164" s="35" t="s">
        <v>159</v>
      </c>
      <c r="E164" s="34" t="s">
        <v>112</v>
      </c>
      <c r="F164" s="34"/>
      <c r="G164" s="42">
        <f t="shared" si="49"/>
        <v>351988</v>
      </c>
      <c r="H164" s="42">
        <f t="shared" si="50"/>
        <v>351988</v>
      </c>
      <c r="I164" s="42" t="e">
        <f>I165+#REF!</f>
        <v>#REF!</v>
      </c>
      <c r="J164" s="42" t="e">
        <f>J165+#REF!</f>
        <v>#REF!</v>
      </c>
      <c r="K164" s="42">
        <f t="shared" si="53"/>
        <v>351988</v>
      </c>
      <c r="L164" s="47"/>
    </row>
    <row r="165" spans="1:12" s="1" customFormat="1" ht="79.5" customHeight="1">
      <c r="A165" s="24">
        <v>139</v>
      </c>
      <c r="B165" s="33" t="s">
        <v>162</v>
      </c>
      <c r="C165" s="26">
        <v>823</v>
      </c>
      <c r="D165" s="35" t="s">
        <v>159</v>
      </c>
      <c r="E165" s="34" t="s">
        <v>163</v>
      </c>
      <c r="F165" s="34"/>
      <c r="G165" s="28">
        <f aca="true" t="shared" si="54" ref="G165:G166">G166</f>
        <v>351988</v>
      </c>
      <c r="H165" s="28">
        <f aca="true" t="shared" si="55" ref="H165:H166">H166</f>
        <v>351988</v>
      </c>
      <c r="I165" s="28"/>
      <c r="J165" s="28"/>
      <c r="K165" s="28">
        <f aca="true" t="shared" si="56" ref="K165:K166">K166</f>
        <v>351988</v>
      </c>
      <c r="L165" s="47"/>
    </row>
    <row r="166" spans="1:12" s="1" customFormat="1" ht="25.5" customHeight="1">
      <c r="A166" s="24">
        <v>140</v>
      </c>
      <c r="B166" s="33" t="s">
        <v>164</v>
      </c>
      <c r="C166" s="26">
        <v>823</v>
      </c>
      <c r="D166" s="35" t="s">
        <v>159</v>
      </c>
      <c r="E166" s="34" t="s">
        <v>163</v>
      </c>
      <c r="F166" s="34" t="s">
        <v>165</v>
      </c>
      <c r="G166" s="28">
        <f t="shared" si="54"/>
        <v>351988</v>
      </c>
      <c r="H166" s="28">
        <f t="shared" si="55"/>
        <v>351988</v>
      </c>
      <c r="I166" s="28"/>
      <c r="J166" s="28"/>
      <c r="K166" s="28">
        <f t="shared" si="56"/>
        <v>351988</v>
      </c>
      <c r="L166" s="47"/>
    </row>
    <row r="167" spans="1:12" s="1" customFormat="1" ht="22.5" customHeight="1">
      <c r="A167" s="24">
        <v>141</v>
      </c>
      <c r="B167" s="56" t="s">
        <v>166</v>
      </c>
      <c r="C167" s="26">
        <v>823</v>
      </c>
      <c r="D167" s="35" t="s">
        <v>159</v>
      </c>
      <c r="E167" s="34" t="s">
        <v>163</v>
      </c>
      <c r="F167" s="34" t="s">
        <v>167</v>
      </c>
      <c r="G167" s="28">
        <v>351988</v>
      </c>
      <c r="H167" s="28">
        <v>351988</v>
      </c>
      <c r="I167" s="28"/>
      <c r="J167" s="28"/>
      <c r="K167" s="28">
        <v>351988</v>
      </c>
      <c r="L167" s="47"/>
    </row>
    <row r="168" spans="1:13" ht="27" customHeight="1">
      <c r="A168" s="24">
        <v>142</v>
      </c>
      <c r="B168" s="33" t="s">
        <v>168</v>
      </c>
      <c r="C168" s="26"/>
      <c r="D168" s="30"/>
      <c r="E168" s="34"/>
      <c r="F168" s="34"/>
      <c r="G168" s="28">
        <v>0</v>
      </c>
      <c r="H168" s="28">
        <v>114954</v>
      </c>
      <c r="I168" s="28"/>
      <c r="J168" s="28"/>
      <c r="K168" s="28">
        <v>183696</v>
      </c>
      <c r="M168" s="62"/>
    </row>
    <row r="169" spans="1:11" ht="36" customHeight="1">
      <c r="A169" s="24">
        <v>143</v>
      </c>
      <c r="B169" s="57" t="s">
        <v>169</v>
      </c>
      <c r="C169" s="26"/>
      <c r="D169" s="30"/>
      <c r="E169" s="58"/>
      <c r="F169" s="59"/>
      <c r="G169" s="60">
        <f>G16+G67+G76+G95+G118+G147+G154+G161+G168</f>
        <v>7367885.21</v>
      </c>
      <c r="H169" s="61">
        <f>H16+H67+H76+H95+H118+H147+H154+H161+H168</f>
        <v>5613076</v>
      </c>
      <c r="I169" s="61" t="e">
        <f>I16+I67+I76+I95+I118+I147+I154+I161+I168</f>
        <v>#REF!</v>
      </c>
      <c r="J169" s="61" t="e">
        <f>J16+J67+J76+J95+J118+J147+J154+J161+J168</f>
        <v>#REF!</v>
      </c>
      <c r="K169" s="61">
        <f>K16+K67+K76+K95+K118+K147+K154+K161+K168</f>
        <v>4701087</v>
      </c>
    </row>
    <row r="171" ht="38.25" customHeight="1"/>
    <row r="172" ht="50.25" customHeight="1"/>
  </sheetData>
  <sheetProtection selectLockedCells="1" selectUnlockedCells="1"/>
  <mergeCells count="9">
    <mergeCell ref="B1:K1"/>
    <mergeCell ref="B2:K2"/>
    <mergeCell ref="C3:G3"/>
    <mergeCell ref="C4:G4"/>
    <mergeCell ref="C5:G5"/>
    <mergeCell ref="C6:G6"/>
    <mergeCell ref="A8:G8"/>
    <mergeCell ref="A9:K9"/>
    <mergeCell ref="A12:G12"/>
  </mergeCells>
  <printOptions/>
  <pageMargins left="0.24027777777777778" right="0.04027777777777778" top="0" bottom="0" header="0.5118055555555555" footer="0.5118055555555555"/>
  <pageSetup fitToHeight="0" fitToWidth="1"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2017-12-22T06:41:37Z</cp:lastPrinted>
  <dcterms:created xsi:type="dcterms:W3CDTF">2011-10-20T08:34:47Z</dcterms:created>
  <dcterms:modified xsi:type="dcterms:W3CDTF">2021-11-08T08:35:23Z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1049-11.2.0.10351</vt:lpwstr>
  </property>
  <property fmtid="{D5CDD505-2E9C-101B-9397-08002B2CF9AE}" pid="4" name="I">
    <vt:lpwstr>C1CAB216A6DA42B08FF203E996654120</vt:lpwstr>
  </property>
</Properties>
</file>